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23" documentId="120_S{2AC9BD13-BADA-5192-A53E-5A8FF88502F6}" xr6:coauthVersionLast="47" xr6:coauthVersionMax="47" xr10:uidLastSave="{DE795BEC-C237-4843-85DF-FF62D7899CE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<sst xmlns="http://schemas.openxmlformats.org/spreadsheetml/2006/main" count="181532" uniqueCount="39145">
  <si>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</si>
  <si>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</si>
  <si>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</si>
  <si>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</si>
  <si>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</si>
  <si>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</si>
  <si>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</si>
  <si>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</si>
  <si>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</si>
  <si>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</si>
  <si>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</si>
  <si>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</si>
  <si>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</si>
  <si>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</si>
  <si>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</si>
  <si>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</si>
  <si>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</si>
  <si>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</si>
  <si>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</si>
  <si>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</si>
  <si>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</si>
  <si>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</si>
  <si>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</si>
  <si>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</si>
  <si>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</si>
  <si>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</si>
  <si>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</si>
  <si>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</si>
  <si>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</si>
  <si>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</si>
  <si>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</si>
  <si>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</si>
  <si>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</si>
  <si>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</si>
  <si>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</si>
  <si>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</si>
  <si>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</si>
  <si>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</si>
  <si>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</si>
  <si>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</si>
  <si>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</si>
  <si>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</si>
  <si>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</si>
  <si>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</si>
  <si>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</si>
  <si>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</si>
  <si>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</si>
  <si>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</si>
  <si>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</si>
  <si>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</si>
  <si>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</si>
  <si>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</si>
  <si>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</si>
  <si>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</si>
  <si>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</si>
  <si>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</si>
  <si>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</si>
  <si>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</si>
  <si>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</si>
  <si>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</si>
  <si>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</si>
  <si>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</si>
  <si>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</si>
  <si>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</si>
  <si>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</si>
  <si>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</si>
  <si>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</si>
  <si>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</si>
  <si>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</si>
  <si>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</si>
  <si>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</si>
  <si>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</si>
  <si>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</si>
  <si>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</si>
  <si>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</si>
  <si>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</si>
  <si>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</si>
  <si>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</si>
  <si>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</si>
  <si>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</si>
  <si>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</si>
  <si>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</si>
  <si>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</si>
  <si>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</si>
  <si>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</si>
  <si>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</si>
  <si>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</si>
  <si>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</si>
  <si>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</si>
  <si>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</si>
  <si>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</si>
  <si>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</si>
  <si>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</si>
  <si>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</si>
  <si>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</si>
  <si>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</si>
  <si>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</si>
  <si>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</si>
  <si>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</si>
  <si>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</si>
  <si>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</si>
  <si>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</si>
  <si>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</si>
  <si>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</si>
  <si>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</si>
  <si>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</si>
  <si>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</si>
  <si>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</si>
  <si>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</si>
  <si>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</si>
  <si>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</si>
  <si>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</si>
  <si>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</si>
  <si>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</si>
  <si>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</si>
  <si>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</si>
  <si>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</si>
  <si>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</si>
  <si>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</si>
  <si>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</si>
  <si>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</si>
  <si>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</si>
  <si>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</si>
  <si>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</si>
  <si>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</si>
  <si>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</si>
  <si>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</si>
  <si>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</si>
  <si>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</si>
  <si>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</si>
  <si>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</si>
  <si>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</si>
  <si>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</si>
  <si>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</si>
  <si>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</si>
  <si>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</si>
  <si>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</si>
  <si>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</si>
  <si>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</si>
  <si>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</si>
  <si>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</si>
  <si>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</si>
  <si>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</si>
  <si>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</si>
  <si>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</si>
  <si>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</si>
  <si>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</si>
  <si>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</si>
  <si>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</si>
  <si>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</si>
  <si>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</si>
  <si>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</si>
  <si>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</si>
  <si>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</si>
  <si>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</si>
  <si>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</si>
  <si>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</si>
  <si>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</si>
  <si>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</si>
  <si>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</si>
  <si>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</si>
  <si>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</si>
  <si>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</si>
  <si>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</si>
  <si>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</si>
  <si>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</si>
  <si>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</si>
  <si>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</si>
  <si>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</si>
  <si>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</si>
  <si>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</si>
  <si>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</si>
  <si>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</si>
  <si>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</si>
  <si>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</si>
  <si>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</si>
  <si>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</si>
  <si>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</si>
  <si>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</si>
  <si>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</si>
  <si>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</si>
  <si>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</si>
  <si>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</si>
  <si>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</si>
  <si>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</si>
  <si>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</si>
  <si>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</si>
  <si>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</si>
  <si>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</si>
  <si>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</si>
  <si>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</si>
  <si>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</si>
  <si>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</si>
  <si>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</si>
  <si>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</si>
  <si>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</si>
  <si>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</si>
  <si>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</si>
  <si>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</si>
  <si>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</si>
  <si>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</si>
  <si>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</si>
  <si>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</si>
  <si>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</si>
  <si>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</si>
  <si>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</si>
  <si>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</si>
  <si>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</si>
  <si>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</si>
  <si>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</si>
  <si>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</si>
  <si>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</si>
  <si>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</si>
  <si>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</si>
  <si>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</si>
  <si>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</si>
  <si>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</si>
  <si>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</si>
  <si>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</si>
  <si>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</si>
  <si>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</si>
  <si>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</si>
  <si>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</si>
  <si>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</si>
  <si>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</si>
  <si>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</si>
  <si>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</si>
  <si>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</si>
  <si>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</si>
  <si>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</si>
  <si>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</si>
  <si>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</si>
  <si>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</si>
  <si>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</si>
  <si>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</si>
  <si>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</si>
  <si>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</si>
  <si>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</si>
  <si>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</si>
  <si>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</si>
  <si>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</si>
  <si>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</si>
  <si>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</si>
  <si>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</si>
  <si>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</si>
  <si>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</si>
  <si>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</si>
  <si>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</si>
  <si>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</si>
  <si>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</si>
  <si>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</si>
  <si>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</si>
  <si>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</si>
  <si>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</si>
  <si>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</si>
  <si>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</si>
  <si>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</si>
  <si>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</si>
  <si>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</si>
  <si>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</si>
  <si>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</si>
  <si>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</si>
  <si>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</si>
  <si>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</si>
  <si>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</si>
  <si>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</si>
  <si>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</si>
  <si>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</si>
  <si>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</si>
  <si>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</si>
  <si>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</si>
  <si>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</si>
  <si>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</si>
  <si>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</si>
  <si>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</si>
  <si>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</si>
  <si>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</si>
  <si>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</si>
  <si>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</si>
  <si>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</si>
  <si>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</si>
  <si>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</si>
  <si>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</si>
  <si>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</si>
  <si>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</si>
  <si>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</si>
  <si>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</si>
  <si>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</si>
  <si>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</si>
  <si>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</si>
  <si>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</si>
  <si>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</si>
  <si>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</si>
  <si>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</si>
  <si>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</si>
  <si>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</si>
  <si>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</si>
  <si>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</si>
  <si>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</si>
  <si>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</si>
  <si>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</si>
  <si>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</si>
  <si>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</si>
  <si>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</si>
  <si>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</si>
  <si>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</si>
  <si>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</si>
  <si>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</si>
  <si>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</si>
  <si>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</si>
  <si>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</si>
  <si>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</si>
  <si>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</si>
  <si>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</si>
  <si>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</si>
  <si>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</si>
  <si>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</si>
  <si>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</si>
  <si>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</si>
  <si>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</si>
  <si>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</si>
  <si>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</si>
  <si>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</si>
  <si>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</si>
  <si>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</si>
  <si>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</si>
  <si>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</si>
  <si>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</si>
  <si>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</si>
  <si>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</si>
  <si>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</si>
  <si>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</si>
  <si>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</si>
  <si>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</si>
  <si>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</si>
  <si>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</si>
  <si>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</si>
  <si>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</si>
  <si>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</si>
  <si>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</si>
  <si>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</si>
  <si>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</si>
  <si>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</si>
  <si>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</si>
  <si>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</si>
  <si>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</si>
  <si>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</si>
  <si>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</si>
  <si>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</si>
  <si>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</si>
  <si>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</si>
  <si>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</si>
  <si>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</si>
  <si>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</si>
  <si>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</si>
  <si>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</si>
  <si>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</si>
  <si>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</si>
  <si>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</si>
  <si>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</si>
  <si>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</si>
  <si>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</si>
  <si>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</si>
  <si>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</si>
  <si>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</si>
  <si>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</si>
  <si>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</si>
  <si>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</si>
  <si>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</si>
  <si>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</si>
  <si>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</si>
  <si>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</si>
  <si>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</si>
  <si>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</si>
  <si>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</si>
  <si>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</si>
  <si>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</si>
  <si>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</si>
  <si>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</si>
  <si>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</si>
  <si>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</si>
  <si>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</si>
  <si>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</si>
  <si>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</si>
  <si>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</si>
  <si>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</si>
  <si>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</si>
  <si>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</si>
  <si>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</si>
  <si>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</si>
  <si>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</si>
  <si>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</si>
  <si>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</si>
  <si>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</si>
  <si>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</si>
  <si>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</si>
  <si>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</si>
  <si>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</si>
  <si>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</si>
  <si>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</si>
  <si>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</si>
  <si>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</si>
  <si>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</si>
  <si>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</si>
  <si>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</si>
  <si>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</si>
  <si>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</si>
  <si>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</si>
  <si>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</si>
  <si>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</si>
  <si>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</si>
  <si>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</si>
  <si>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</si>
  <si>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</si>
  <si>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</si>
  <si>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</si>
  <si>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</si>
  <si>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</si>
  <si>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</si>
  <si>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</si>
  <si>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</si>
  <si>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</si>
  <si>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</si>
  <si>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</si>
  <si>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</si>
  <si>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</si>
  <si>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</si>
  <si>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</si>
  <si>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</si>
  <si>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</si>
  <si>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</si>
  <si>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</si>
  <si>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</si>
  <si>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</si>
  <si>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</si>
  <si>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</si>
  <si>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</si>
  <si>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</si>
  <si>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</si>
  <si>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</si>
  <si>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</si>
  <si>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</si>
  <si>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</si>
  <si>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</si>
  <si>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</si>
  <si>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</si>
  <si>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</si>
  <si>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</si>
  <si>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</si>
  <si>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</si>
  <si>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</si>
  <si>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</si>
  <si>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</si>
  <si>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</si>
  <si>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</si>
  <si>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</si>
  <si>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</si>
  <si>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</si>
  <si>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</si>
  <si>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</si>
  <si>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</si>
  <si>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</si>
  <si>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</si>
  <si>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</si>
  <si>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</si>
  <si>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</si>
  <si>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</si>
  <si>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</si>
  <si>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</si>
  <si>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</si>
  <si>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</si>
  <si>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</si>
  <si>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</si>
  <si>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</si>
  <si>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</si>
  <si>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</si>
  <si>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</si>
  <si>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</si>
  <si>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</si>
  <si>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</si>
  <si>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</si>
  <si>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</si>
  <si>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</si>
  <si>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</si>
  <si>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</si>
  <si>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</si>
  <si>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</si>
  <si>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</si>
  <si>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</si>
  <si>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</si>
  <si>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</si>
  <si>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</si>
  <si>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</si>
  <si>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</si>
  <si>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</si>
  <si>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</si>
  <si>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</si>
  <si>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</si>
  <si>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</si>
  <si>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</si>
  <si>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</si>
  <si>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</si>
  <si>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</si>
  <si>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</si>
  <si>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</si>
  <si>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</si>
  <si>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</si>
  <si>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</si>
  <si>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</si>
  <si>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</si>
  <si>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</si>
  <si>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</si>
  <si>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</si>
  <si>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</si>
  <si>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</si>
  <si>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</si>
  <si>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</si>
  <si>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</si>
  <si>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</si>
  <si>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</si>
  <si>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</si>
  <si>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</si>
  <si>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</si>
  <si>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</si>
  <si>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</si>
  <si>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</si>
  <si>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</si>
  <si>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</si>
  <si>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</si>
  <si>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</si>
  <si>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</si>
  <si>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</si>
  <si>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</si>
  <si>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</si>
  <si>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</si>
  <si>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</si>
  <si>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</si>
  <si>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</si>
  <si>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</si>
  <si>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</si>
  <si>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</si>
  <si>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</si>
  <si>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</si>
  <si>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</si>
  <si>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</si>
  <si>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</si>
  <si>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</si>
  <si>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</si>
  <si>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</si>
  <si>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</si>
  <si>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</si>
  <si>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</si>
  <si>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</si>
  <si>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</si>
  <si>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</si>
  <si>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</si>
  <si>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</si>
  <si>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</si>
  <si>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</si>
  <si>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</si>
  <si>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</si>
  <si>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</si>
  <si>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</si>
  <si>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</si>
  <si>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</si>
  <si>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</si>
  <si>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</si>
  <si>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</si>
  <si>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</si>
  <si>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</si>
  <si>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</si>
  <si>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</si>
  <si>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</si>
  <si>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</si>
  <si>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</si>
  <si>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</si>
  <si>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</si>
  <si>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</si>
  <si>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</si>
  <si>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</si>
  <si>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</si>
  <si>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</si>
  <si>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</si>
  <si>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</si>
  <si>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</si>
  <si>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</si>
  <si>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</si>
  <si>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</si>
  <si>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</si>
  <si>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</si>
  <si>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</si>
  <si>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</si>
  <si>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</si>
  <si>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</si>
  <si>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</si>
  <si>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</si>
  <si>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</si>
  <si>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</si>
  <si>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</si>
  <si>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</si>
  <si>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</si>
  <si>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</si>
  <si>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</si>
  <si>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</si>
  <si>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</si>
  <si>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</si>
  <si>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</si>
  <si>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</si>
  <si>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</si>
  <si>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</si>
  <si>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</si>
  <si>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</si>
  <si>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</si>
  <si>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</si>
  <si>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</si>
  <si>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</si>
  <si>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</si>
  <si>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</si>
  <si>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</si>
  <si>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</si>
  <si>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</si>
  <si>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</si>
  <si>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</si>
  <si>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</si>
  <si>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</si>
  <si>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</si>
  <si>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</si>
  <si>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</si>
  <si>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</si>
  <si>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</si>
  <si>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</si>
  <si>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</si>
  <si>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</si>
  <si>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</si>
  <si>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</si>
  <si>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</si>
  <si>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</si>
  <si>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</si>
  <si>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</si>
  <si>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</si>
  <si>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</si>
  <si>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</si>
  <si>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</si>
  <si>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</si>
  <si>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</si>
  <si>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</si>
  <si>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</si>
  <si>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</si>
  <si>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</si>
  <si>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</si>
  <si>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</si>
  <si>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</si>
  <si>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</si>
  <si>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</si>
  <si>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</si>
  <si>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</si>
  <si>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</si>
  <si>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</si>
  <si>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</si>
  <si>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</si>
  <si>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</si>
  <si>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</si>
  <si>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</si>
  <si>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</si>
  <si>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</si>
  <si>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</si>
  <si>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</si>
  <si>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</si>
  <si>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</si>
  <si>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</si>
  <si>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</si>
  <si>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</si>
  <si>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</si>
  <si>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</si>
  <si>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</si>
  <si>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</si>
  <si>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</si>
  <si>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</si>
  <si>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</si>
  <si>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</si>
  <si>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</si>
  <si>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</si>
  <si>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</si>
  <si>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</si>
  <si>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</si>
  <si>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</si>
  <si>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</si>
  <si>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</si>
  <si>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</si>
  <si>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</si>
  <si>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</si>
  <si>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</si>
  <si>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</si>
  <si>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</si>
  <si>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</si>
  <si>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</si>
  <si>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</si>
  <si>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</si>
  <si>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</si>
  <si>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</si>
  <si>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</si>
  <si>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</si>
  <si>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</si>
  <si>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</si>
  <si>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</si>
  <si>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</si>
  <si>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</si>
  <si>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</si>
  <si>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</si>
  <si>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</si>
  <si>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</si>
  <si>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</si>
  <si>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</si>
  <si>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</si>
  <si>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</si>
  <si>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</si>
  <si>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</si>
  <si>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</si>
  <si>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</si>
  <si>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</si>
  <si>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</si>
  <si>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</si>
  <si>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</si>
  <si>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</si>
  <si>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</si>
  <si>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</si>
  <si>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</si>
  <si>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</si>
  <si>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</si>
  <si>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</si>
  <si>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</si>
  <si>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</si>
  <si>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</si>
  <si>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</si>
  <si>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</si>
  <si>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</si>
  <si>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</si>
  <si>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</si>
  <si>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</si>
  <si>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</si>
  <si>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</si>
  <si>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</si>
  <si>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</si>
  <si>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</si>
  <si>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</si>
  <si>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</si>
  <si>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</si>
  <si>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</si>
  <si>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</si>
  <si>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</si>
  <si>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</si>
  <si>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</si>
  <si>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</si>
  <si>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</si>
  <si>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</si>
  <si>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</si>
  <si>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</si>
  <si>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</si>
  <si>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</si>
  <si>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</si>
  <si>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</si>
  <si>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</si>
  <si>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</si>
  <si>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</si>
  <si>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</si>
  <si>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</si>
  <si>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</si>
  <si>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</si>
  <si>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</si>
  <si>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</si>
  <si>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</si>
  <si>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</si>
  <si>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</si>
  <si>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</si>
  <si>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</si>
  <si>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</si>
  <si>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</si>
  <si>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</si>
  <si>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</si>
  <si>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</si>
  <si>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</si>
  <si>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</si>
  <si>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</si>
  <si>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</si>
  <si>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</si>
  <si>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</si>
  <si>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</si>
  <si>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</si>
  <si>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</si>
  <si>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</si>
  <si>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</si>
  <si>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</si>
  <si>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</si>
  <si>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</si>
  <si>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</si>
  <si>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</si>
  <si>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</si>
  <si>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</si>
  <si>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</si>
  <si>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</si>
  <si>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</si>
  <si>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</si>
  <si>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</si>
  <si>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</si>
  <si>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</si>
  <si>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</si>
  <si>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</si>
  <si>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</si>
  <si>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</si>
  <si>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</si>
  <si>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</si>
  <si>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</si>
  <si>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</si>
  <si>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</si>
  <si>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</si>
  <si>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</si>
  <si>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</si>
  <si>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</si>
  <si>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</si>
  <si>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</si>
  <si>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</si>
  <si>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</si>
  <si>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</si>
  <si>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</si>
  <si>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</si>
  <si>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</si>
  <si>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</si>
  <si>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</si>
  <si>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</si>
  <si>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</si>
  <si>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</si>
  <si>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</si>
  <si>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</si>
  <si>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</si>
  <si>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</si>
  <si>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</si>
  <si>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</si>
  <si>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</si>
  <si>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</si>
  <si>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</si>
  <si>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</si>
  <si>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</si>
  <si>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</si>
  <si>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</si>
  <si>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</si>
  <si>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</si>
  <si>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</si>
  <si>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</si>
  <si>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</si>
  <si>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</si>
  <si>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</si>
  <si>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</si>
  <si>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</si>
  <si>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</si>
  <si>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</si>
  <si>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</si>
  <si>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</si>
  <si>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</si>
  <si>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</si>
  <si>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</si>
  <si>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</si>
  <si>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</si>
  <si>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</si>
  <si>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</si>
  <si>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</si>
  <si>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</si>
  <si>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</si>
  <si>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</si>
  <si>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</si>
  <si>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</si>
  <si>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</si>
  <si>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</si>
  <si>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</si>
  <si>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</si>
  <si>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</si>
  <si>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</si>
  <si>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</si>
  <si>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</si>
  <si>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</si>
  <si>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</si>
  <si>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</si>
  <si>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</si>
  <si>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</si>
  <si>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</si>
  <si>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</si>
  <si>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</si>
  <si>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</si>
  <si>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</si>
  <si>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</si>
  <si>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</si>
  <si>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</si>
  <si>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</si>
  <si>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</si>
  <si>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</si>
  <si>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</si>
  <si>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</si>
  <si>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</si>
  <si>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</si>
  <si>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</si>
  <si>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</si>
  <si>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</si>
  <si>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</si>
  <si>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</si>
  <si>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</si>
  <si>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</si>
  <si>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</si>
  <si>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</si>
  <si>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</si>
  <si>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</si>
  <si>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</si>
  <si>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</si>
  <si>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</si>
  <si>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</si>
  <si>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</si>
  <si>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</si>
  <si>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</si>
  <si>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</si>
  <si>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</si>
  <si>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</si>
  <si>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</si>
  <si>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</si>
  <si>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</si>
  <si>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</si>
  <si>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</si>
  <si>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</si>
  <si>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</si>
  <si>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</si>
  <si>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</si>
  <si>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</si>
  <si>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</si>
  <si>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</si>
  <si>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</si>
  <si>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</si>
  <si>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</si>
  <si>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</si>
  <si>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</si>
  <si>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</si>
  <si>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</si>
  <si>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</si>
  <si>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</si>
  <si>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</si>
  <si>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</si>
  <si>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</si>
  <si>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</si>
  <si>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</si>
  <si>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</si>
  <si>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</si>
  <si>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</si>
  <si>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</si>
  <si>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</si>
  <si>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</si>
  <si>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</si>
  <si>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</si>
  <si>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</si>
  <si>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</si>
  <si>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</si>
  <si>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</si>
  <si>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</si>
  <si>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</si>
  <si>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</si>
  <si>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</si>
  <si>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</si>
  <si>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</si>
  <si>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</si>
  <si>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</si>
  <si>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</si>
  <si>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</si>
  <si>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</si>
  <si>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</si>
  <si>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</si>
  <si>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</si>
  <si>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</si>
  <si>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</si>
  <si>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</si>
  <si>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</si>
  <si>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</si>
  <si>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</si>
  <si>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</si>
  <si>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</si>
  <si>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</si>
  <si>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</si>
  <si>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</si>
  <si>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</si>
  <si>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</si>
  <si>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</si>
  <si>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</si>
  <si>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</si>
  <si>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</si>
  <si>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</si>
  <si>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</si>
  <si>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</si>
  <si>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</si>
  <si>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</si>
  <si>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</si>
  <si>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</si>
  <si>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</si>
  <si>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</si>
  <si>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</si>
  <si>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</si>
  <si>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</si>
  <si>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</si>
  <si>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</si>
  <si>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</si>
  <si>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</si>
  <si>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</si>
  <si>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</si>
  <si>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</si>
  <si>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</si>
  <si>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</si>
  <si>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</si>
  <si>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</si>
  <si>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</si>
  <si>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</si>
  <si>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</si>
  <si>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</si>
  <si>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</si>
  <si>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</si>
  <si>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</si>
  <si>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</si>
  <si>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</si>
  <si>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</si>
  <si>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</si>
  <si>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</si>
  <si>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</si>
  <si>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</si>
  <si>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</si>
  <si>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</si>
  <si>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</si>
  <si>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</si>
  <si>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</si>
  <si>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</si>
  <si>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</si>
  <si>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</si>
  <si>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</si>
  <si>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</si>
  <si>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</si>
  <si>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</si>
  <si>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</si>
  <si>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</si>
  <si>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</si>
  <si>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</si>
  <si>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</si>
  <si>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</si>
  <si>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</si>
  <si>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</si>
  <si>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</si>
  <si>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</si>
  <si>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</si>
  <si>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</si>
  <si>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</si>
  <si>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</si>
  <si>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</si>
  <si>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</si>
  <si>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</si>
  <si>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</si>
  <si>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</si>
  <si>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</si>
  <si>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</si>
  <si>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</si>
  <si>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</si>
  <si>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</si>
  <si>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</si>
  <si>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</si>
  <si>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</si>
  <si>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</si>
  <si>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</si>
  <si>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</si>
  <si>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</si>
  <si>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</si>
  <si>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</si>
  <si>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</si>
  <si>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</si>
  <si>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</si>
  <si>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</si>
  <si>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</si>
  <si>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</si>
  <si>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</si>
  <si>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</si>
  <si>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</si>
  <si>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</si>
  <si>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</si>
  <si>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</si>
  <si>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</si>
  <si>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</si>
  <si>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</si>
  <si>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</si>
  <si>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</si>
  <si>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</si>
  <si>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</si>
  <si>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</si>
  <si>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</si>
  <si>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</si>
  <si>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</si>
  <si>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</si>
  <si>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</si>
  <si>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</si>
  <si>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</si>
  <si>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</si>
  <si>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</si>
  <si>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</si>
  <si>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</si>
  <si>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</si>
  <si>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</si>
  <si>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</si>
  <si>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</si>
  <si>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</si>
  <si>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</si>
  <si>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</si>
  <si>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</si>
  <si>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</si>
  <si>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</si>
  <si>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</si>
  <si>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</si>
  <si>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</si>
  <si>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</si>
  <si>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</si>
  <si>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</si>
  <si>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</si>
  <si>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</si>
  <si>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</si>
  <si>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</si>
  <si>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</si>
  <si>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</si>
  <si>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</si>
  <si>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</si>
  <si>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</si>
  <si>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</si>
  <si>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</si>
  <si>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</si>
  <si>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</si>
  <si>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</si>
  <si>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</si>
  <si>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</si>
  <si>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</si>
  <si>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</si>
  <si>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</si>
  <si>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</si>
  <si>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</si>
  <si>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</si>
  <si>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</si>
  <si>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</si>
  <si>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</si>
  <si>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</si>
  <si>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</si>
  <si>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</si>
  <si>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</si>
  <si>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</si>
  <si>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</si>
  <si>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</si>
  <si>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</si>
  <si>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</si>
  <si>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</si>
  <si>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</si>
  <si>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</si>
  <si>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</si>
  <si>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</si>
  <si>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</si>
  <si>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</si>
  <si>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</si>
  <si>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</si>
  <si>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</si>
  <si>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</si>
  <si>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</si>
  <si>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</si>
  <si>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</si>
  <si>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</si>
  <si>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</si>
  <si>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</si>
  <si>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</si>
  <si>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</si>
  <si>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</si>
  <si>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</si>
  <si>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</si>
  <si>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</si>
  <si>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</si>
  <si>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</si>
  <si>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</si>
  <si>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</si>
  <si>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</si>
  <si>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</si>
  <si>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</si>
  <si>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</si>
  <si>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</si>
  <si>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</si>
  <si>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</si>
  <si>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</si>
  <si>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</si>
  <si>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</si>
  <si>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</si>
  <si>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</si>
  <si>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</si>
  <si>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</si>
  <si>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</si>
  <si>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</si>
  <si>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</si>
  <si>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</si>
  <si>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</si>
  <si>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</si>
  <si>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</si>
  <si>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</si>
  <si>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</si>
  <si>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</si>
  <si>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</si>
  <si>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</si>
  <si>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</si>
  <si>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</si>
  <si>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</si>
  <si>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</si>
  <si>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</si>
  <si>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</si>
  <si>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</si>
  <si>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</si>
  <si>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</si>
  <si>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</si>
  <si>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</si>
  <si>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</si>
  <si>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</si>
  <si>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</si>
  <si>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</si>
  <si>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</si>
  <si>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</si>
  <si>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</si>
  <si>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</si>
  <si>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</si>
  <si>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</si>
  <si>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</si>
  <si>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</si>
  <si>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</si>
  <si>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</si>
  <si>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</si>
  <si>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</si>
  <si>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</si>
  <si>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</si>
  <si>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</si>
  <si>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</si>
  <si>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</si>
  <si>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</si>
  <si>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</si>
  <si>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</si>
  <si>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</si>
  <si>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</si>
  <si>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</si>
  <si>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</si>
  <si>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</si>
  <si>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</si>
  <si>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</si>
  <si>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</si>
  <si>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</si>
  <si>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</si>
  <si>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</si>
  <si>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</si>
  <si>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</si>
  <si>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</si>
  <si>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</si>
  <si>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</si>
  <si>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</si>
  <si>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</si>
  <si>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</si>
  <si>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</si>
  <si>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</si>
  <si>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</si>
  <si>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</si>
  <si>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</si>
  <si>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</si>
  <si>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</si>
  <si>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</si>
  <si>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</si>
  <si>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</si>
  <si>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</si>
  <si>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</si>
  <si>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</si>
  <si>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</si>
  <si>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</si>
  <si>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</si>
  <si>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</si>
  <si>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</si>
  <si>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</si>
  <si>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</si>
  <si>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</si>
  <si>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</si>
  <si>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</si>
  <si>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</si>
  <si>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</si>
  <si>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</si>
  <si>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</si>
  <si>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</si>
  <si>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</si>
  <si>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</si>
  <si>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</si>
  <si>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</si>
  <si>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</si>
  <si>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</si>
  <si>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</si>
  <si>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</si>
  <si>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</si>
  <si>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</si>
  <si>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</si>
  <si>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</si>
  <si>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</si>
  <si>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</si>
  <si>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</si>
  <si>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</si>
  <si>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</si>
  <si>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</si>
  <si>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</si>
  <si>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</si>
  <si>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</si>
  <si>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</si>
  <si>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</si>
  <si>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</si>
  <si>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</si>
  <si>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</si>
  <si>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</si>
  <si>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</si>
  <si>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</si>
  <si>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</si>
  <si>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</si>
  <si>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</si>
  <si>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</si>
  <si>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</si>
  <si>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</si>
  <si>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</si>
  <si>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</si>
  <si>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</si>
  <si>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</si>
  <si>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</si>
  <si>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</si>
  <si>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</si>
  <si>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</si>
  <si>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</si>
  <si>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</si>
  <si>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</si>
  <si>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</si>
  <si>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</si>
  <si>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</si>
  <si>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</si>
  <si>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</si>
  <si>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</si>
  <si>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</si>
  <si>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</si>
  <si>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</si>
  <si>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</si>
  <si>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</si>
  <si>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</si>
  <si>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</si>
  <si>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</si>
  <si>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</si>
  <si>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</si>
  <si>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</si>
  <si>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</si>
  <si>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</si>
  <si>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</si>
  <si>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</si>
  <si>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</si>
  <si>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</si>
  <si>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</si>
  <si>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</si>
  <si>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</si>
  <si>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</si>
  <si>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</si>
  <si>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</si>
  <si>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</si>
  <si>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</si>
  <si>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</si>
  <si>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</si>
  <si>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</si>
  <si>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</si>
  <si>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</si>
  <si>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</si>
  <si>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</si>
  <si>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</si>
  <si>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</si>
  <si>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</si>
  <si>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</si>
  <si>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</si>
  <si>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</si>
  <si>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</si>
  <si>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</si>
  <si>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</si>
  <si>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</si>
  <si>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</si>
  <si>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</si>
  <si>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</si>
  <si>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</si>
  <si>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</si>
  <si>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</si>
  <si>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</si>
  <si>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</si>
  <si>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</si>
  <si>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</si>
  <si>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</si>
  <si>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</si>
  <si>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</si>
  <si>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</si>
  <si>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</si>
  <si>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</si>
  <si>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</si>
  <si>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</si>
  <si>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</si>
  <si>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</si>
  <si>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</si>
  <si>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</si>
  <si>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</si>
  <si>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</si>
  <si>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</si>
  <si>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</si>
  <si>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</si>
  <si>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</si>
  <si>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</si>
  <si>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</si>
  <si>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</si>
  <si>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</si>
  <si>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</si>
  <si>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</si>
  <si>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</si>
  <si>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</si>
  <si>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</si>
  <si>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</si>
  <si>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</si>
  <si>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</si>
  <si>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</si>
  <si>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</si>
  <si>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</si>
  <si>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</si>
  <si>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</si>
  <si>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</si>
  <si>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</si>
  <si>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</si>
  <si>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</si>
  <si>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</si>
  <si>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</si>
  <si>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</si>
  <si>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</si>
  <si>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</si>
  <si>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</si>
  <si>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</si>
  <si>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</si>
  <si>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</si>
  <si>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</si>
  <si>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</si>
  <si>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</si>
  <si>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</si>
  <si>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</si>
  <si>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</si>
  <si>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</si>
  <si>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</si>
  <si>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</si>
  <si>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</si>
  <si>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</si>
  <si>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</si>
  <si>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</si>
  <si>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</si>
  <si>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</si>
  <si>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</si>
  <si>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</si>
  <si>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</si>
  <si>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</si>
  <si>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</si>
  <si>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</si>
  <si>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</si>
  <si>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</si>
  <si>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</si>
  <si>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</si>
  <si>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</si>
  <si>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</si>
  <si>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</si>
  <si>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</si>
  <si>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</si>
  <si>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</si>
  <si>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</si>
  <si>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</si>
  <si>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</si>
  <si>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</si>
  <si>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</si>
  <si>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</si>
  <si>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</si>
  <si>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</si>
  <si>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</si>
  <si>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</si>
  <si>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</si>
  <si>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</si>
  <si>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</si>
  <si>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</si>
  <si>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</si>
  <si>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</si>
  <si>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</si>
  <si>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</si>
  <si>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</si>
  <si>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</si>
  <si>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</si>
  <si>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</si>
  <si>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</si>
  <si>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</si>
  <si>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</si>
  <si>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</si>
  <si>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</si>
  <si>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</si>
  <si>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</si>
  <si>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</si>
  <si>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</si>
  <si>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</si>
  <si>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</si>
  <si>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</si>
  <si>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</si>
  <si>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</si>
  <si>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</si>
  <si>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</si>
  <si>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</si>
  <si>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</si>
  <si>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</si>
  <si>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</si>
  <si>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</si>
  <si>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</si>
  <si>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</si>
  <si>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</si>
  <si>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</si>
  <si>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</si>
  <si>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</si>
  <si>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</si>
  <si>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</si>
  <si>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</si>
  <si>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</si>
  <si>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</si>
  <si>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</si>
  <si>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</si>
  <si>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</si>
  <si>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</si>
  <si>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</si>
  <si>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</si>
  <si>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</si>
  <si>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</si>
  <si>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</si>
  <si>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</si>
  <si>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</si>
  <si>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</si>
  <si>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</si>
  <si>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</si>
  <si>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</si>
  <si>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</si>
  <si>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</si>
  <si>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</si>
  <si>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</si>
  <si>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</si>
  <si>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</si>
  <si>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</si>
  <si>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</si>
  <si>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</si>
  <si>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</si>
  <si>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</si>
  <si>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</si>
  <si>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</si>
  <si>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</si>
  <si>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</si>
  <si>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</si>
  <si>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</si>
  <si>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</si>
  <si>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</si>
  <si>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</si>
  <si>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</si>
  <si>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</si>
  <si>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</si>
  <si>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</si>
  <si>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</si>
  <si>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</si>
  <si>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</si>
  <si>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</si>
  <si>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</si>
  <si>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</si>
  <si>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</si>
  <si>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</si>
  <si>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</si>
  <si>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</si>
  <si>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</si>
  <si>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</si>
  <si>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</si>
  <si>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</si>
  <si>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</si>
  <si>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</si>
  <si>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</si>
  <si>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</si>
  <si>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</si>
  <si>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</si>
  <si>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</si>
  <si>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</si>
  <si>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</si>
  <si>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</si>
  <si>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</si>
  <si>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</si>
  <si>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</si>
  <si>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</si>
  <si>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</si>
  <si>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</si>
  <si>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</si>
  <si>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</si>
  <si>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</si>
  <si>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</si>
  <si>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</si>
  <si>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</si>
  <si>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</si>
  <si>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</si>
  <si>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</si>
  <si>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</si>
  <si>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</si>
  <si>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</si>
  <si>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</si>
  <si>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</si>
  <si>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</si>
  <si>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</si>
  <si>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</si>
  <si>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</si>
  <si>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</si>
  <si>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</si>
  <si>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</si>
  <si>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</si>
  <si>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</si>
  <si>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</si>
  <si>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</si>
  <si>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</si>
  <si>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</si>
  <si>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</si>
  <si>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</si>
  <si>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</si>
  <si>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</si>
  <si>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</si>
  <si>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</si>
  <si>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</si>
  <si>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</si>
  <si>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</si>
  <si>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</si>
  <si>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</si>
  <si>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</si>
  <si>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</si>
  <si>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</si>
  <si>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</si>
  <si>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</si>
  <si>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</si>
  <si>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</si>
  <si>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</si>
  <si>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</si>
  <si>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</si>
  <si>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</si>
  <si>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</si>
  <si>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</si>
  <si>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</si>
  <si>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</si>
  <si>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</si>
  <si>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</si>
  <si>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</si>
  <si>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</si>
  <si>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</si>
  <si>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</si>
  <si>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</si>
  <si>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</si>
  <si>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</si>
  <si>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</si>
  <si>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</si>
  <si>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</si>
  <si>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</si>
  <si>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</si>
  <si>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</si>
  <si>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</si>
  <si>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</si>
  <si>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</si>
  <si>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</si>
  <si>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</si>
  <si>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</si>
  <si>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</si>
  <si>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</si>
  <si>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</si>
  <si>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</si>
  <si>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</si>
  <si>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</si>
  <si>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</si>
  <si>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</si>
  <si>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</si>
  <si>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</si>
  <si>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</si>
  <si>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</si>
  <si>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</si>
  <si>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</si>
  <si>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</si>
  <si>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</si>
  <si>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</si>
  <si>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</si>
  <si>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</si>
  <si>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</si>
  <si>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</si>
  <si>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</si>
  <si>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</si>
  <si>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</si>
  <si>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</si>
  <si>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</si>
  <si>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</si>
  <si>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</si>
  <si>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</si>
  <si>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</si>
  <si>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</si>
  <si>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</si>
  <si>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</si>
  <si>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</si>
  <si>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</si>
  <si>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</si>
  <si>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</si>
  <si>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</si>
  <si>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</si>
  <si>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</si>
  <si>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</si>
  <si>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</si>
  <si>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</si>
  <si>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</si>
  <si>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</si>
  <si>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</si>
  <si>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</si>
  <si>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</si>
  <si>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</si>
  <si>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</si>
  <si>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</si>
  <si>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</si>
  <si>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</si>
  <si>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</si>
  <si>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</si>
  <si>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</si>
  <si>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</si>
  <si>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</si>
  <si>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</si>
  <si>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</si>
  <si>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</si>
  <si>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</si>
  <si>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</si>
  <si>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</si>
  <si>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</si>
  <si>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</si>
  <si>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</si>
  <si>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</si>
  <si>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</si>
  <si>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</si>
  <si>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</si>
  <si>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</si>
  <si>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</si>
  <si>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</si>
  <si>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</si>
  <si>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</si>
  <si>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</si>
  <si>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</si>
  <si>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</si>
  <si>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</si>
  <si>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</si>
  <si>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</si>
  <si>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</si>
  <si>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</si>
  <si>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</si>
  <si>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</si>
  <si>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</si>
  <si>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</si>
  <si>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</si>
  <si>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</si>
  <si>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</si>
  <si>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</si>
  <si>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</si>
  <si>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</si>
  <si>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</si>
  <si>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</si>
  <si>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</si>
  <si>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</si>
  <si>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</si>
  <si>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</si>
  <si>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</si>
  <si>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</si>
  <si>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</si>
  <si>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</si>
  <si>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</si>
  <si>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</si>
  <si>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</si>
  <si>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</si>
  <si>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</si>
  <si>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</si>
  <si>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</si>
  <si>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</si>
  <si>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</si>
  <si>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</si>
  <si>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</si>
  <si>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</si>
  <si>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</si>
  <si>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</si>
  <si>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</si>
  <si>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</si>
  <si>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</si>
  <si>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</si>
  <si>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</si>
  <si>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</si>
  <si>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</si>
  <si>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</si>
  <si>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</si>
  <si>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</si>
  <si>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</si>
  <si>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</si>
  <si>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</si>
  <si>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</si>
  <si>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</si>
  <si>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</si>
  <si>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</si>
  <si>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</si>
  <si>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</si>
  <si>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</si>
  <si>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</si>
  <si>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</si>
  <si>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</si>
  <si>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</si>
  <si>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</si>
  <si>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</si>
  <si>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</si>
  <si>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</si>
  <si>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</si>
  <si>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</si>
  <si>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</si>
  <si>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</si>
  <si>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</si>
  <si>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</si>
  <si>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</si>
  <si>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</si>
  <si>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</si>
  <si>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</si>
  <si>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</si>
  <si>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</si>
  <si>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</si>
  <si>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</si>
  <si>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</si>
  <si>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</si>
  <si>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</si>
  <si>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</si>
  <si>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</si>
  <si>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</si>
  <si>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</si>
  <si>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</si>
  <si>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</si>
  <si>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</si>
  <si>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</si>
  <si>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</si>
  <si>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</si>
  <si>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</si>
  <si>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</si>
  <si>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</si>
  <si>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</si>
  <si>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</si>
  <si>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</si>
  <si>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</si>
  <si>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</si>
  <si>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</si>
  <si>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</si>
  <si>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</si>
  <si>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</si>
  <si>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</si>
  <si>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</si>
  <si>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</si>
  <si>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</si>
  <si>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</si>
  <si>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</si>
  <si>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</si>
  <si>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</si>
  <si>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</si>
  <si>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</si>
  <si>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</si>
  <si>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</si>
  <si>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</si>
  <si>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</si>
  <si>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</si>
  <si>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</si>
  <si>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</si>
  <si>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</si>
  <si>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</si>
  <si>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</si>
  <si>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</si>
  <si>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</si>
  <si>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</si>
  <si>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</si>
  <si>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</si>
  <si>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</si>
  <si>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</si>
  <si>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</si>
  <si>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</si>
  <si>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</si>
  <si>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</si>
  <si>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</si>
  <si>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</si>
  <si>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</si>
  <si>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</si>
  <si>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</si>
  <si>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</si>
  <si>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</si>
  <si>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</si>
  <si>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</si>
  <si>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</si>
  <si>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</si>
  <si>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</si>
  <si>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</si>
  <si>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</si>
  <si>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</si>
  <si>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</si>
  <si>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</si>
  <si>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</si>
  <si>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</si>
  <si>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</si>
  <si>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</si>
  <si>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</si>
  <si>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</si>
  <si>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</si>
  <si>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</si>
  <si>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</si>
  <si>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</si>
  <si>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</si>
  <si>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</si>
  <si>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</si>
  <si>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</si>
  <si>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</si>
  <si>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</si>
  <si>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</si>
  <si>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</si>
  <si>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</si>
  <si>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</si>
  <si>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</si>
  <si>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</si>
  <si>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</si>
  <si>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</si>
  <si>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</si>
  <si>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</si>
  <si>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</si>
  <si>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</si>
  <si>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</si>
  <si>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</si>
  <si>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</si>
  <si>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</si>
  <si>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</si>
  <si>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</si>
  <si>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</si>
  <si>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</si>
  <si>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</si>
  <si>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</si>
  <si>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</si>
  <si>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</si>
  <si>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</si>
  <si>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</si>
  <si>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</si>
  <si>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</si>
  <si>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</si>
  <si>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</si>
  <si>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</si>
  <si>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</si>
  <si>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</si>
  <si>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</si>
  <si>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</si>
  <si>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</si>
  <si>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</si>
  <si>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</si>
  <si>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</si>
  <si>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</si>
  <si>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</si>
  <si>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</si>
  <si>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</si>
  <si>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</si>
  <si>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</si>
  <si>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</si>
  <si>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</si>
  <si>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</si>
  <si>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</si>
  <si>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</si>
  <si>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</si>
  <si>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</si>
  <si>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</si>
  <si>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</si>
  <si>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</si>
  <si>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</si>
  <si>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</si>
  <si>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</si>
  <si>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</si>
  <si>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</si>
  <si>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</si>
  <si>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</si>
  <si>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</si>
  <si>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</si>
  <si>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</si>
  <si>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</si>
  <si>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</si>
  <si>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</si>
  <si>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</si>
  <si>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</si>
  <si>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</si>
  <si>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</si>
  <si>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</si>
  <si>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</si>
  <si>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</si>
  <si>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</si>
  <si>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</si>
  <si>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</si>
  <si>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</si>
  <si>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</si>
  <si>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</si>
  <si>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</si>
  <si>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</si>
  <si>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</si>
  <si>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</si>
  <si>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</si>
  <si>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</si>
  <si>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</si>
  <si>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</si>
  <si>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</si>
  <si>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</si>
  <si>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</si>
  <si>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</si>
  <si>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</si>
  <si>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</si>
  <si>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</si>
  <si>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</si>
  <si>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</si>
  <si>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</si>
  <si>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</si>
  <si>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</si>
  <si>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</si>
  <si>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</si>
  <si>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</si>
  <si>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</si>
  <si>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</si>
  <si>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</si>
  <si>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</si>
  <si>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</si>
  <si>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</si>
  <si>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</si>
  <si>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</si>
  <si>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</si>
  <si>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</si>
  <si>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</si>
  <si>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</si>
  <si>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</si>
  <si>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</si>
  <si>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</si>
  <si>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</si>
  <si>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</si>
  <si>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</si>
  <si>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</si>
  <si>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</si>
  <si>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</si>
  <si>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</si>
  <si>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</si>
  <si>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</si>
  <si>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</si>
  <si>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</si>
  <si>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</si>
  <si>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</si>
  <si>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</si>
  <si>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</si>
  <si>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</si>
  <si>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</si>
  <si>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</si>
  <si>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</si>
  <si>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</si>
  <si>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</si>
  <si>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</si>
  <si>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</si>
  <si>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</si>
  <si>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</si>
  <si>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</si>
  <si>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</si>
  <si>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</si>
  <si>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</si>
  <si>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</si>
  <si>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</si>
  <si>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</si>
  <si>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</si>
  <si>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</si>
  <si>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</si>
  <si>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</si>
  <si>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</si>
  <si>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</si>
  <si>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</si>
  <si>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</si>
  <si>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</si>
  <si>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</si>
  <si>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</si>
  <si>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</si>
  <si>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</si>
  <si>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</si>
  <si>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</si>
  <si>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</si>
  <si>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</si>
  <si>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</si>
  <si>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</si>
  <si>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</si>
  <si>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</si>
  <si>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</si>
  <si>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</si>
  <si>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</si>
  <si>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</si>
  <si>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</si>
  <si>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</si>
  <si>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</si>
  <si>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</si>
  <si>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</si>
  <si>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</si>
  <si>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</si>
  <si>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</si>
  <si>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</si>
  <si>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</si>
  <si>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</si>
  <si>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</si>
  <si>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</si>
  <si>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</si>
  <si>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</si>
  <si>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</si>
  <si>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</si>
  <si>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</si>
  <si>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</si>
  <si>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</si>
  <si>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</si>
  <si>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</si>
  <si>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</si>
  <si>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</si>
  <si>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</si>
  <si>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</si>
  <si>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</si>
  <si>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</si>
  <si>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</si>
  <si>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</si>
  <si>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</si>
  <si>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</si>
  <si>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</si>
  <si>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</si>
  <si>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</si>
  <si>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</si>
  <si>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</si>
  <si>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</si>
  <si>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</si>
  <si>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</si>
  <si>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</si>
  <si>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</si>
  <si>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</si>
  <si>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</si>
  <si>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</si>
  <si>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</si>
  <si>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</si>
  <si>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</si>
  <si>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</si>
  <si>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</si>
  <si>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</si>
  <si>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</si>
  <si>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</si>
  <si>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</si>
  <si>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</si>
  <si>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</si>
  <si>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</si>
  <si>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</si>
  <si>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</si>
  <si>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</si>
  <si>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</si>
  <si>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</si>
  <si>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</si>
  <si>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</si>
  <si>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</si>
  <si>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</si>
  <si>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</si>
  <si>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</si>
  <si>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</si>
  <si>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</si>
  <si>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</si>
  <si>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</si>
  <si>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</si>
  <si>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</si>
  <si>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</si>
  <si>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</si>
  <si>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</si>
  <si>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</si>
  <si>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</si>
  <si>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</si>
  <si>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</si>
  <si>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</si>
  <si>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</si>
  <si>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</si>
  <si>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</si>
  <si>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</si>
  <si>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</si>
  <si>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</si>
  <si>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</si>
  <si>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</si>
  <si>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</si>
  <si>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</si>
  <si>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</si>
  <si>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</si>
  <si>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</si>
  <si>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</si>
  <si>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</si>
  <si>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</si>
  <si>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</si>
  <si>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</si>
  <si>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</si>
  <si>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</si>
  <si>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</si>
  <si>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</si>
  <si>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</si>
  <si>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</si>
  <si>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</si>
  <si>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</si>
  <si>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</si>
  <si>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</si>
  <si>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</si>
  <si>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</si>
  <si>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</si>
  <si>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</si>
  <si>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</si>
  <si>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</si>
  <si>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</si>
  <si>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</si>
  <si>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</si>
  <si>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</si>
  <si>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</si>
  <si>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</si>
  <si>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</si>
  <si>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</si>
  <si>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</si>
  <si>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</si>
  <si>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</si>
  <si>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</si>
  <si>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</si>
  <si>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</si>
  <si>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</si>
  <si>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</si>
  <si>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</si>
  <si>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</si>
  <si>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</si>
  <si>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</si>
  <si>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</si>
  <si>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</si>
  <si>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</si>
  <si>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</si>
  <si>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</si>
  <si>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</si>
  <si>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</si>
  <si>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</si>
  <si>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</si>
  <si>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</si>
  <si>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</si>
  <si>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</si>
  <si>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</si>
  <si>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</si>
  <si>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</si>
  <si>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</si>
  <si>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</si>
  <si>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</si>
  <si>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</si>
  <si>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</si>
  <si>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</si>
  <si>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</si>
  <si>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</si>
  <si>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</si>
  <si>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</si>
  <si>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</si>
  <si>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</si>
  <si>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</si>
  <si>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</si>
  <si>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</si>
  <si>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</si>
  <si>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</si>
  <si>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</si>
  <si>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</si>
  <si>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</si>
  <si>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</si>
  <si>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</si>
  <si>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</si>
  <si>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</si>
  <si>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</si>
  <si>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</si>
  <si>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</si>
  <si>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</si>
  <si>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</si>
  <si>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</si>
  <si>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</si>
  <si>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</si>
  <si>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</si>
  <si>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</si>
  <si>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</si>
  <si>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</si>
  <si>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</si>
  <si>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</si>
  <si>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</si>
  <si>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</si>
  <si>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</si>
  <si>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</si>
  <si>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</si>
  <si>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</si>
  <si>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</si>
  <si>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</si>
  <si>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</si>
  <si>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</si>
  <si>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</si>
  <si>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</si>
  <si>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</si>
  <si>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</si>
  <si>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</si>
  <si>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</si>
  <si>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</si>
  <si>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</si>
  <si>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</si>
  <si>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</si>
  <si>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</si>
  <si>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</si>
  <si>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</si>
  <si>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</si>
  <si>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</si>
  <si>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</si>
  <si>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</si>
  <si>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</si>
  <si>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</si>
  <si>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</si>
  <si>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</si>
  <si>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</si>
  <si>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</si>
  <si>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</si>
  <si>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</si>
  <si>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</si>
  <si>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</si>
  <si>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</si>
  <si>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</si>
  <si>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</si>
  <si>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</si>
  <si>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</si>
  <si>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</si>
  <si>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</si>
  <si>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</si>
  <si>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</si>
  <si>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</si>
  <si>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</si>
  <si>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</si>
  <si>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</si>
  <si>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</si>
  <si>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</si>
  <si>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</si>
  <si>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</si>
  <si>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</si>
  <si>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</si>
  <si>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</si>
  <si>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</si>
  <si>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</si>
  <si>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</si>
  <si>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</si>
  <si>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</si>
  <si>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</si>
  <si>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</si>
  <si>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</si>
  <si>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</si>
  <si>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</si>
  <si>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</si>
  <si>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</si>
  <si>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</si>
  <si>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</si>
  <si>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</si>
  <si>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</si>
  <si>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</si>
  <si>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</si>
  <si>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</si>
  <si>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</si>
  <si>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</si>
  <si>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</si>
  <si>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</si>
  <si>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</si>
  <si>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</si>
  <si>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</si>
  <si>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</si>
  <si>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</si>
  <si>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</si>
  <si>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</si>
  <si>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</si>
  <si>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</si>
  <si>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</si>
  <si>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</si>
  <si>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</si>
  <si>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</si>
  <si>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</si>
  <si>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</si>
  <si>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</si>
  <si>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</si>
  <si>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</si>
  <si>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</si>
  <si>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</si>
  <si>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</si>
  <si>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</si>
  <si>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</si>
  <si>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</si>
  <si>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</si>
  <si>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</si>
  <si>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</si>
  <si>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</si>
  <si>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</si>
  <si>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</si>
  <si>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</si>
  <si>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</si>
  <si>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</si>
  <si>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</si>
  <si>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</si>
  <si>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</si>
  <si>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</si>
  <si>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</si>
  <si>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</si>
  <si>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</si>
  <si>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</si>
  <si>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</si>
  <si>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</si>
  <si>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</si>
  <si>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</si>
  <si>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</si>
  <si>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</si>
  <si>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</si>
  <si>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</si>
  <si>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</si>
  <si>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</si>
  <si>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</si>
  <si>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</si>
  <si>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</si>
  <si>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</si>
  <si>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</si>
  <si>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</si>
  <si>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</si>
  <si>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</si>
  <si>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</si>
  <si>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</si>
  <si>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</si>
  <si>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</si>
  <si>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</si>
  <si>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</si>
  <si>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</si>
  <si>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</si>
  <si>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</si>
  <si>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</si>
  <si>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</si>
  <si>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</si>
  <si>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</si>
  <si>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</si>
  <si>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</si>
  <si>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</si>
  <si>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</si>
  <si>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</si>
  <si>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</si>
  <si>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</si>
  <si>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</si>
  <si>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</si>
  <si>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</si>
  <si>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</si>
  <si>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</si>
  <si>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</si>
  <si>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</si>
  <si>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</si>
  <si>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</si>
  <si>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</si>
  <si>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</si>
  <si>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</si>
  <si>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</si>
  <si>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</si>
  <si>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</si>
  <si>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</si>
  <si>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</si>
  <si>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</si>
  <si>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</si>
  <si>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</si>
  <si>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</si>
  <si>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</si>
  <si>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</si>
  <si>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</si>
  <si>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</si>
  <si>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</si>
  <si>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</si>
  <si>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</si>
  <si>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</si>
  <si>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</si>
  <si>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</si>
  <si>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</si>
  <si>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</si>
  <si>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</si>
  <si>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</si>
  <si>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</si>
  <si>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</si>
  <si>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</si>
  <si>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</si>
  <si>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</si>
  <si>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</si>
  <si>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</si>
  <si>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</si>
  <si>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</si>
  <si>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</si>
  <si>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</si>
  <si>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</si>
  <si>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</si>
  <si>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</si>
  <si>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</si>
  <si>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</si>
  <si>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</si>
  <si>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</si>
  <si>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</si>
  <si>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</si>
  <si>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</si>
  <si>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</si>
  <si>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</si>
  <si>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</si>
  <si>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</si>
  <si>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</si>
  <si>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</si>
  <si>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</si>
  <si>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</si>
  <si>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</si>
  <si>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</si>
  <si>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</si>
  <si>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</si>
  <si>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</si>
  <si>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</si>
  <si>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</si>
  <si>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</si>
  <si>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</si>
  <si>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</si>
  <si>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</si>
  <si>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</si>
  <si>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</si>
  <si>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</si>
  <si>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</si>
  <si>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</si>
  <si>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</si>
  <si>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</si>
  <si>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</si>
  <si>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</si>
  <si>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</si>
  <si>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</si>
  <si>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</si>
  <si>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</si>
  <si>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</si>
  <si>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</si>
  <si>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</si>
  <si>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</si>
  <si>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</si>
  <si>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</si>
  <si>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</si>
  <si>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</si>
  <si>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</si>
  <si>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</si>
  <si>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</si>
  <si>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</si>
  <si>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</si>
  <si>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</si>
  <si>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</si>
  <si>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</si>
  <si>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</si>
  <si>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</si>
  <si>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</si>
  <si>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</si>
  <si>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</si>
  <si>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</si>
  <si>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</si>
  <si>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</si>
  <si>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</si>
  <si>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</si>
  <si>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</si>
  <si>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</si>
  <si>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</si>
  <si>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</si>
  <si>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</si>
  <si>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</si>
  <si>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</si>
  <si>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</si>
  <si>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</si>
  <si>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</si>
  <si>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</si>
  <si>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</si>
  <si>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</si>
  <si>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</si>
  <si>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</si>
  <si>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</si>
  <si>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</si>
  <si>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</si>
  <si>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</si>
  <si>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</si>
  <si>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</si>
  <si>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</si>
  <si>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</si>
  <si>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</si>
  <si>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</si>
  <si>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</si>
  <si>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</si>
  <si>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</si>
  <si>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</si>
  <si>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</si>
  <si>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</si>
  <si>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</si>
  <si>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</si>
  <si>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</si>
  <si>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</si>
  <si>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</si>
  <si>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</si>
  <si>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</si>
  <si>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</si>
  <si>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</si>
  <si>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</si>
  <si>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</si>
  <si>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</si>
  <si>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</si>
  <si>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</si>
  <si>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</si>
  <si>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</si>
  <si>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</si>
  <si>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</si>
  <si>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</si>
  <si>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</si>
  <si>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</si>
  <si>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</si>
  <si>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</si>
  <si>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</si>
  <si>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</si>
  <si>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</si>
  <si>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</si>
  <si>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</si>
  <si>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</si>
  <si>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</si>
  <si>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</si>
  <si>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</si>
  <si>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</si>
  <si>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</si>
  <si>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</si>
  <si>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</si>
  <si>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</si>
  <si>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</si>
  <si>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</si>
  <si>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</si>
  <si>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</si>
  <si>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</si>
  <si>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</si>
  <si>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</si>
  <si>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</si>
  <si>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</si>
  <si>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</si>
  <si>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</si>
  <si>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</si>
  <si>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</si>
  <si>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</si>
  <si>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</si>
  <si>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</si>
  <si>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</si>
  <si>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</si>
  <si>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</si>
  <si>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</si>
  <si>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</si>
  <si>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</si>
  <si>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</si>
  <si>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</si>
  <si>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</si>
  <si>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</si>
  <si>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</si>
  <si>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</si>
  <si>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</si>
  <si>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</si>
  <si>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</si>
  <si>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</si>
  <si>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</si>
  <si>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</si>
  <si>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</si>
  <si>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</si>
  <si>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</si>
  <si>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</si>
  <si>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</si>
  <si>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</si>
  <si>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</si>
  <si>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</si>
  <si>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</si>
  <si>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</si>
  <si>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</si>
  <si>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</si>
  <si>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</si>
  <si>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</si>
  <si>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</si>
  <si>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</si>
  <si>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</si>
  <si>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</si>
  <si>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</si>
  <si>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</si>
  <si>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</si>
  <si>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</si>
  <si>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</si>
  <si>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</si>
  <si>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</si>
  <si>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</si>
  <si>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</si>
  <si>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</si>
  <si>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</si>
  <si>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</si>
  <si>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</si>
  <si>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</si>
  <si>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</si>
  <si>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</si>
  <si>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</si>
  <si>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</si>
  <si>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</si>
  <si>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</si>
  <si>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</si>
  <si>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</si>
  <si>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</si>
  <si>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</si>
  <si>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</si>
  <si>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</si>
  <si>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</si>
  <si>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</si>
  <si>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</si>
  <si>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</si>
  <si>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</si>
  <si>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</si>
  <si>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</si>
  <si>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</si>
  <si>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</si>
  <si>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</si>
  <si>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</si>
  <si>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</si>
  <si>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</si>
  <si>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</si>
  <si>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</si>
  <si>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</si>
  <si>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</si>
  <si>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</si>
  <si>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</si>
  <si>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</si>
  <si>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</si>
  <si>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</si>
  <si>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</si>
  <si>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</si>
  <si>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</si>
  <si>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</si>
  <si>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</si>
  <si>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</si>
  <si>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</si>
  <si>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</si>
  <si>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</si>
  <si>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</si>
  <si>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</si>
  <si>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</si>
  <si>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</si>
  <si>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</si>
  <si>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</si>
  <si>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</si>
  <si>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</si>
  <si>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</si>
  <si>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</si>
  <si>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</si>
  <si>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</si>
  <si>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</si>
  <si>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</si>
  <si>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</si>
  <si>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</si>
  <si>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</si>
  <si>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</si>
  <si>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</si>
  <si>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</si>
  <si>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</si>
  <si>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</si>
  <si>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</si>
  <si>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</si>
  <si>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</si>
  <si>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</si>
  <si>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</si>
  <si>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</si>
  <si>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</si>
  <si>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</si>
  <si>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</si>
  <si>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</si>
  <si>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</si>
  <si>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</si>
  <si>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</si>
  <si>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</si>
  <si>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</si>
  <si>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</si>
  <si>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</si>
  <si>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</si>
  <si>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</si>
  <si>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</si>
  <si>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</si>
  <si>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</si>
  <si>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</si>
  <si>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</si>
  <si>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</si>
  <si>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</si>
  <si>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</si>
  <si>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</si>
  <si>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</si>
  <si>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</si>
  <si>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</si>
  <si>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</si>
  <si>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</si>
  <si>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</si>
  <si>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</si>
  <si>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</si>
  <si>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</si>
  <si>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</si>
  <si>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</si>
  <si>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</si>
  <si>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</si>
  <si>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</si>
  <si>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</si>
  <si>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</si>
  <si>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</si>
  <si>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</si>
  <si>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</si>
  <si>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</si>
  <si>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</si>
  <si>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</si>
  <si>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</si>
  <si>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</si>
  <si>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</si>
  <si>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</si>
  <si>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</si>
  <si>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</si>
  <si>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</si>
  <si>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</si>
  <si>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</si>
  <si>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</si>
  <si>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</si>
  <si>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</si>
  <si>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</si>
  <si>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</si>
  <si>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</si>
  <si>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</si>
  <si>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</si>
  <si>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</si>
  <si>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</si>
  <si>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</si>
  <si>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</si>
  <si>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</si>
  <si>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</si>
  <si>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</si>
  <si>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</si>
  <si>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</si>
  <si>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</si>
  <si>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</si>
  <si>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</si>
  <si>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</si>
  <si>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</si>
  <si>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</si>
  <si>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</si>
  <si>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</si>
  <si>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</si>
  <si>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</si>
  <si>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</si>
  <si>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</si>
  <si>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</si>
  <si>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</si>
  <si>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</si>
  <si>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</si>
  <si>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</si>
  <si>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</si>
  <si>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</si>
  <si>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</si>
  <si>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</si>
  <si>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</si>
  <si>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</si>
  <si>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</si>
  <si>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</si>
  <si>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</si>
  <si>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</si>
  <si>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</si>
  <si>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</si>
  <si>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</si>
  <si>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</si>
  <si>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</si>
  <si>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</si>
  <si>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</si>
  <si>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</si>
  <si>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</si>
  <si>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</si>
  <si>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</si>
  <si>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</si>
  <si>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</si>
  <si>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</si>
  <si>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</si>
  <si>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</si>
  <si>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</si>
  <si>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</si>
  <si>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</si>
  <si>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</si>
  <si>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</si>
  <si>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</si>
  <si>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</si>
  <si>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</si>
  <si>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</si>
  <si>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</si>
  <si>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</si>
  <si>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</si>
  <si>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</si>
  <si>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</si>
  <si>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</si>
  <si>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</si>
  <si>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</si>
  <si>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</si>
  <si>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</si>
  <si>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</si>
  <si>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</si>
  <si>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</si>
  <si>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</si>
  <si>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</si>
  <si>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</si>
  <si>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</si>
  <si>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</si>
  <si>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</si>
  <si>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</si>
  <si>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</si>
  <si>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</si>
  <si>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</si>
  <si>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</si>
  <si>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</si>
  <si>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</si>
  <si>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</si>
  <si>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</si>
  <si>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</si>
  <si>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</si>
  <si>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</si>
  <si>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</si>
  <si>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</si>
  <si>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</si>
  <si>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</si>
  <si>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</si>
  <si>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</si>
  <si>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</si>
  <si>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</si>
  <si>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</si>
  <si>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</si>
  <si>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</si>
  <si>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</si>
  <si>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</si>
  <si>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</si>
  <si>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</si>
  <si>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</si>
  <si>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</si>
  <si>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</si>
  <si>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</si>
  <si>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</si>
  <si>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</si>
  <si>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</si>
  <si>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</si>
  <si>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</si>
  <si>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</si>
  <si>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</si>
  <si>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</si>
  <si>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</si>
  <si>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</si>
  <si>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</si>
  <si>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</si>
  <si>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</si>
  <si>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</si>
  <si>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</si>
  <si>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</si>
  <si>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</si>
  <si>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</si>
  <si>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</si>
  <si>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</si>
  <si>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</si>
  <si>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</si>
  <si>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</si>
  <si>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</si>
  <si>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</si>
  <si>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</si>
  <si>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</si>
  <si>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</si>
  <si>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</si>
  <si>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</si>
  <si>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</si>
  <si>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</si>
  <si>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</si>
  <si>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</si>
  <si>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</si>
  <si>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</si>
  <si>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</si>
  <si>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</si>
  <si>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</si>
  <si>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</si>
  <si>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</si>
  <si>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</si>
  <si>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</si>
  <si>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</si>
  <si>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</si>
  <si>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</si>
  <si>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</si>
  <si>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</si>
  <si>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</si>
  <si>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</si>
  <si>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</si>
  <si>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</si>
  <si>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</si>
  <si>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</si>
  <si>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</si>
  <si>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</si>
  <si>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</si>
  <si>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</si>
  <si>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</si>
  <si>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</si>
  <si>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</si>
  <si>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</si>
  <si>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</si>
  <si>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</si>
  <si>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</si>
  <si>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</si>
  <si>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</si>
  <si>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</si>
  <si>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</si>
  <si>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</si>
  <si>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</si>
  <si>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</si>
  <si>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</si>
  <si>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</si>
  <si>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</si>
  <si>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</si>
  <si>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</si>
  <si>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</si>
  <si>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</si>
  <si>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</si>
  <si>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</si>
  <si>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</si>
  <si>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</si>
  <si>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</si>
  <si>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</si>
  <si>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</si>
  <si>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</si>
  <si>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</si>
  <si>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</si>
  <si>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</si>
  <si>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</si>
  <si>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</si>
  <si>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</si>
  <si>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</si>
  <si>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</si>
  <si>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</si>
  <si>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</si>
  <si>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</si>
  <si>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</si>
  <si>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</si>
  <si>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</si>
  <si>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</si>
  <si>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</si>
  <si>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</si>
  <si>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</si>
  <si>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</si>
  <si>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</si>
  <si>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</si>
  <si>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</si>
  <si>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</si>
  <si>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</si>
  <si>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</si>
  <si>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</si>
  <si>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</si>
  <si>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</si>
  <si>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</si>
  <si>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</si>
  <si>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</si>
  <si>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</si>
  <si>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</si>
  <si>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</si>
  <si>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</si>
  <si>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</si>
  <si>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</si>
  <si>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</si>
  <si>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</si>
  <si>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</si>
  <si>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</si>
  <si>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</si>
  <si>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</si>
  <si>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</si>
  <si>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</si>
  <si>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</si>
  <si>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</si>
  <si>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</si>
  <si>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</si>
  <si>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</si>
  <si>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</si>
  <si>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</si>
  <si>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</si>
  <si>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</si>
  <si>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</si>
  <si>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</si>
  <si>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</si>
  <si>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</si>
  <si>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</si>
  <si>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</si>
  <si>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</si>
  <si>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</si>
  <si>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</si>
  <si>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</si>
  <si>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</si>
  <si>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</si>
  <si>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</si>
  <si>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</si>
  <si>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</si>
  <si>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</si>
  <si>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</si>
  <si>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</si>
  <si>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</si>
  <si>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</si>
  <si>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</si>
  <si>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</si>
  <si>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</si>
  <si>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</si>
  <si>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</si>
  <si>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</si>
  <si>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</si>
  <si>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</si>
  <si>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</si>
  <si>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</si>
  <si>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</si>
  <si>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</si>
  <si>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</si>
  <si>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</si>
  <si>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</si>
  <si>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</si>
  <si>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</si>
  <si>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</si>
  <si>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</si>
  <si>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</si>
  <si>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</si>
  <si>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</si>
  <si>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</si>
  <si>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</si>
  <si>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</si>
  <si>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</si>
  <si>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</si>
  <si>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</si>
  <si>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</si>
  <si>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</si>
  <si>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</si>
  <si>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</si>
  <si>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</si>
  <si>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</si>
  <si>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</si>
  <si>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</si>
  <si>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</si>
  <si>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</si>
  <si>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</si>
  <si>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</si>
  <si>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</si>
  <si>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</si>
  <si>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</si>
  <si>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</si>
  <si>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</si>
  <si>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</si>
  <si>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</si>
  <si>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</si>
  <si>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</si>
  <si>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</si>
  <si>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</si>
  <si>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</si>
  <si>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</si>
  <si>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</si>
  <si>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</si>
  <si>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</si>
  <si>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</si>
  <si>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</si>
  <si>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</si>
  <si>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</si>
  <si>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</si>
  <si>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</si>
  <si>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</si>
  <si>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</si>
  <si>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</si>
  <si>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</si>
  <si>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</si>
  <si>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</si>
  <si>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</si>
  <si>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</si>
  <si>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</si>
  <si>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</si>
  <si>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</si>
  <si>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</si>
  <si>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</si>
  <si>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</si>
  <si>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</si>
  <si>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</si>
  <si>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</si>
  <si>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</si>
  <si>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</si>
  <si>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</si>
  <si>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</si>
  <si>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</si>
  <si>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</si>
  <si>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</si>
  <si>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</si>
  <si>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</si>
  <si>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</si>
  <si>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</si>
  <si>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</si>
  <si>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</si>
  <si>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</si>
  <si>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</si>
  <si>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</si>
  <si>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</si>
  <si>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</si>
  <si>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</si>
  <si>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</si>
  <si>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</si>
  <si>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</si>
  <si>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</si>
  <si>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</si>
  <si>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</si>
  <si>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</si>
  <si>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</si>
  <si>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</si>
  <si>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</si>
  <si>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</si>
  <si>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</si>
  <si>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</si>
  <si>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</si>
  <si>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</si>
  <si>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</si>
  <si>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</si>
  <si>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</si>
  <si>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</si>
  <si>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</si>
  <si>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</si>
  <si>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</si>
  <si>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</si>
  <si>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</si>
  <si>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</si>
  <si>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</si>
  <si>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</si>
  <si>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</si>
  <si>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</si>
  <si>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</si>
  <si>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</si>
  <si>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</si>
  <si>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</si>
  <si>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</si>
  <si>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</si>
  <si>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</si>
  <si>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</si>
  <si>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</si>
  <si>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</si>
  <si>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</si>
  <si>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</si>
  <si>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</si>
  <si>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</si>
  <si>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</si>
  <si>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</si>
  <si>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</si>
  <si>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</si>
  <si>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</si>
  <si>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</si>
  <si>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</si>
  <si>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</si>
  <si>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</si>
  <si>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</si>
  <si>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</si>
  <si>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</si>
  <si>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</si>
  <si>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</si>
  <si>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</si>
  <si>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</si>
  <si>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</si>
  <si>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</si>
  <si>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</si>
  <si>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</si>
  <si>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</si>
  <si>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</si>
  <si>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</si>
  <si>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</si>
  <si>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</si>
  <si>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</si>
  <si>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</si>
  <si>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</si>
  <si>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</si>
  <si>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</si>
  <si>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</si>
  <si>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</si>
  <si>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</si>
  <si>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</si>
  <si>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</si>
  <si>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</si>
  <si>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</si>
  <si>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</si>
  <si>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</si>
  <si>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</si>
  <si>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</si>
  <si>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</si>
  <si>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</si>
  <si>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</si>
  <si>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</si>
  <si>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</si>
  <si>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</si>
  <si>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</si>
  <si>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</si>
  <si>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</si>
  <si>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</si>
  <si>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</si>
  <si>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</si>
  <si>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</si>
  <si>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</si>
  <si>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</si>
  <si>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</si>
  <si>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</si>
  <si>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</si>
  <si>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</si>
  <si>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</si>
  <si>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</si>
  <si>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</si>
  <si>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</si>
  <si>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</si>
  <si>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</si>
  <si>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</si>
  <si>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</si>
  <si>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</si>
  <si>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</si>
  <si>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</si>
  <si>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</si>
  <si>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</si>
  <si>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</si>
  <si>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</si>
  <si>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</si>
  <si>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</si>
  <si>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</si>
  <si>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</si>
  <si>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</si>
  <si>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</si>
  <si>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</si>
  <si>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</si>
  <si>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</si>
  <si>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</si>
  <si>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</si>
  <si>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</si>
  <si>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</si>
  <si>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</si>
  <si>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</si>
  <si>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</si>
  <si>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</si>
  <si>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</si>
  <si>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</si>
  <si>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</si>
  <si>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</si>
  <si>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</si>
  <si>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</si>
  <si>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</si>
  <si>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</si>
  <si>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</si>
  <si>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</si>
  <si>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</si>
  <si>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</si>
  <si>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</si>
  <si>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</si>
  <si>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</si>
  <si>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</si>
  <si>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</si>
  <si>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</si>
  <si>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</si>
  <si>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</si>
  <si>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</si>
  <si>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</si>
  <si>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</si>
  <si>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</si>
  <si>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</si>
  <si>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</si>
  <si>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</si>
  <si>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</si>
  <si>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</si>
  <si>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</si>
  <si>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</si>
  <si>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</si>
  <si>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</si>
  <si>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</si>
  <si>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</si>
  <si>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</si>
  <si>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</si>
  <si>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</si>
  <si>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</si>
  <si>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</si>
  <si>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</si>
  <si>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</si>
  <si>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</si>
  <si>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</si>
  <si>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</si>
  <si>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</si>
  <si>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</si>
  <si>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</si>
  <si>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</si>
  <si>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</si>
  <si>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</si>
  <si>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</si>
  <si>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</si>
  <si>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</si>
  <si>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</si>
  <si>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</si>
  <si>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</si>
  <si>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</si>
  <si>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</si>
  <si>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</si>
  <si>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</si>
  <si>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</si>
  <si>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</si>
  <si>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</si>
  <si>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</si>
  <si>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</si>
  <si>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</si>
  <si>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</si>
  <si>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</si>
  <si>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</si>
  <si>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</si>
  <si>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</si>
  <si>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</si>
  <si>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</si>
  <si>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</si>
  <si>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</si>
  <si>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</si>
  <si>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</si>
  <si>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</si>
  <si>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</si>
  <si>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</si>
  <si>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</si>
  <si>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</si>
  <si>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</si>
  <si>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</si>
  <si>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</si>
  <si>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</si>
  <si>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</si>
  <si>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</si>
  <si>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</si>
  <si>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</si>
  <si>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</si>
  <si>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</si>
  <si>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</si>
  <si>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</si>
  <si>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</si>
  <si>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</si>
  <si>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</si>
  <si>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</si>
  <si>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</si>
  <si>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</si>
  <si>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</si>
  <si>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</si>
  <si>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</si>
  <si>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</si>
  <si>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</si>
  <si>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</si>
  <si>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</si>
  <si>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</si>
  <si>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</si>
  <si>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</si>
  <si>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</si>
  <si>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</si>
  <si>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</si>
  <si>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</si>
  <si>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</si>
  <si>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</si>
  <si>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</si>
  <si>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</si>
  <si>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</si>
  <si>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</si>
  <si>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</si>
  <si>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</si>
  <si>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</si>
  <si>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</si>
  <si>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</si>
  <si>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</si>
  <si>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</si>
  <si>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</si>
  <si>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</si>
  <si>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</si>
  <si>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</si>
  <si>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</si>
  <si>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</si>
  <si>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</si>
  <si>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</si>
  <si>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</si>
  <si>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</si>
  <si>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</si>
  <si>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</si>
  <si>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</si>
  <si>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</si>
  <si>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</si>
  <si>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</si>
  <si>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</si>
  <si>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</si>
  <si>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</si>
  <si>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</si>
  <si>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</si>
  <si>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</si>
  <si>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</si>
  <si>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</si>
  <si>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</si>
  <si>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</si>
  <si>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</si>
  <si>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</si>
  <si>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</si>
  <si>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</si>
  <si>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</si>
  <si>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</si>
  <si>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</si>
  <si>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</si>
  <si>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</si>
  <si>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</si>
  <si>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</si>
  <si>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</si>
  <si>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</si>
  <si>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</si>
  <si>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</si>
  <si>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</si>
  <si>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</si>
  <si>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</si>
  <si>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</si>
  <si>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</si>
  <si>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</si>
  <si>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</si>
  <si>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</si>
  <si>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</si>
  <si>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</si>
  <si>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</si>
  <si>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</si>
  <si>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</si>
  <si>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</si>
  <si>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</si>
  <si>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</si>
  <si>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</si>
  <si>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</si>
  <si>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</si>
  <si>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</si>
  <si>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</si>
  <si>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</si>
  <si>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</si>
  <si>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</si>
  <si>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</si>
  <si>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</si>
  <si>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</si>
  <si>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</si>
  <si>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</si>
  <si>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</si>
  <si>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</si>
  <si>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</si>
  <si>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</si>
  <si>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</si>
  <si>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</si>
  <si>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</si>
  <si>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</si>
  <si>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</si>
  <si>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</si>
  <si>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</si>
  <si>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</si>
  <si>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</si>
  <si>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</si>
  <si>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</si>
  <si>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</si>
  <si>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</si>
  <si>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</si>
  <si>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</si>
  <si>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</si>
  <si>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</si>
  <si>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</si>
  <si>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</si>
  <si>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</si>
  <si>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</si>
  <si>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</si>
  <si>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</si>
  <si>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</si>
  <si>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</si>
  <si>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</si>
  <si>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</si>
  <si>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</si>
  <si>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</si>
  <si>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</si>
  <si>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</si>
  <si>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</si>
  <si>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</si>
  <si>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</si>
  <si>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</si>
  <si>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</si>
  <si>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</si>
  <si>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</si>
  <si>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</si>
  <si>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</si>
  <si>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</si>
  <si>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</si>
  <si>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</si>
  <si>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</si>
  <si>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</si>
  <si>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</si>
  <si>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</si>
  <si>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</si>
  <si>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</si>
  <si>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</si>
  <si>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</si>
  <si>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</si>
  <si>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</si>
  <si>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</si>
  <si>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</si>
  <si>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</si>
  <si>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</si>
  <si>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</si>
  <si>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</si>
  <si>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</si>
  <si>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</si>
  <si>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</si>
  <si>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</si>
  <si>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</si>
  <si>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</si>
  <si>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</si>
  <si>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</si>
  <si>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</si>
  <si>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</si>
  <si>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</si>
  <si>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</si>
  <si>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</si>
  <si>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</si>
  <si>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</si>
  <si>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</si>
  <si>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</si>
  <si>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</si>
  <si>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</si>
  <si>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</si>
  <si>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</si>
  <si>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</si>
  <si>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</si>
  <si>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</si>
  <si>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</si>
  <si>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</si>
  <si>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</si>
  <si>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</si>
  <si>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</si>
  <si>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</si>
  <si>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</si>
  <si>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</si>
  <si>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</si>
  <si>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</si>
  <si>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</si>
  <si>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</si>
  <si>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</si>
  <si>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</si>
  <si>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</si>
  <si>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</si>
  <si>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</si>
  <si>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</si>
  <si>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</si>
  <si>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</si>
  <si>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</si>
  <si>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</si>
  <si>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</si>
  <si>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</si>
  <si>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</si>
  <si>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</si>
  <si>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</si>
  <si>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</si>
  <si>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</si>
  <si>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</si>
  <si>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</si>
  <si>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</si>
  <si>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</si>
  <si>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</si>
  <si>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</si>
  <si>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</si>
  <si>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</si>
  <si>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</si>
  <si>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</si>
  <si>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</si>
  <si>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</si>
  <si>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</si>
  <si>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</si>
  <si>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</si>
  <si>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</si>
  <si>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</si>
  <si>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</si>
  <si>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</si>
  <si>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</si>
  <si>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</si>
  <si>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</si>
  <si>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</si>
  <si>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</si>
  <si>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</si>
  <si>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</si>
  <si>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</si>
  <si>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</si>
  <si>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</si>
  <si>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</si>
  <si>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</si>
  <si>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</si>
  <si>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</si>
  <si>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</si>
  <si>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</si>
  <si>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</si>
  <si>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</si>
  <si>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</si>
  <si>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</si>
  <si>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</si>
  <si>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</si>
  <si>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</si>
  <si>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</si>
  <si>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</si>
  <si>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</si>
  <si>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</si>
  <si>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</si>
  <si>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</si>
  <si>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</si>
  <si>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</si>
  <si>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</si>
  <si>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</si>
  <si>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</si>
  <si>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</si>
  <si>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</si>
  <si>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</si>
  <si>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</si>
  <si>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</si>
  <si>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</si>
  <si>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</si>
  <si>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</si>
  <si>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</si>
  <si>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</si>
  <si>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</si>
  <si>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</si>
  <si>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</si>
  <si>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</si>
  <si>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</si>
  <si>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</si>
  <si>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</si>
  <si>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</si>
  <si>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</si>
  <si>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</si>
  <si>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</si>
  <si>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</si>
  <si>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</si>
  <si>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</si>
  <si>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</si>
  <si>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</si>
  <si>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</si>
  <si>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</si>
  <si>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</si>
  <si>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</si>
  <si>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</si>
  <si>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</si>
  <si>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</si>
  <si>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</si>
  <si>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</si>
  <si>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</si>
  <si>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</si>
  <si>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</si>
  <si>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</si>
  <si>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</si>
  <si>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</si>
  <si>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</si>
  <si>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</si>
  <si>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</si>
  <si>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</si>
  <si>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</si>
  <si>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</si>
  <si>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</si>
  <si>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</si>
  <si>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</si>
  <si>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</si>
  <si>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</si>
  <si>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</si>
  <si>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</si>
  <si>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</si>
  <si>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</si>
  <si>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</si>
  <si>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</si>
  <si>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</si>
  <si>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</si>
  <si>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</si>
  <si>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</si>
  <si>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</si>
  <si>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</si>
  <si>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</si>
  <si>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</si>
  <si>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</si>
  <si>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</si>
  <si>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</si>
  <si>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</si>
  <si>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</si>
  <si>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</si>
  <si>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</si>
  <si>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</si>
  <si>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</si>
  <si>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</si>
  <si>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</si>
  <si>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</si>
  <si>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</si>
  <si>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</si>
  <si>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</si>
  <si>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</si>
  <si>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</si>
  <si>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</si>
  <si>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</si>
  <si>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</si>
  <si>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</si>
  <si>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</si>
  <si>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</si>
  <si>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</si>
  <si>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</si>
  <si>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</si>
  <si>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</si>
  <si>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</si>
  <si>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</si>
  <si>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</si>
  <si>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</si>
  <si>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</si>
  <si>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</si>
  <si>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</si>
  <si>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</si>
  <si>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</si>
  <si>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</si>
  <si>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</si>
  <si>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</si>
  <si>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</si>
  <si>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</si>
  <si>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</si>
  <si>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</si>
  <si>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</si>
  <si>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</si>
  <si>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</si>
  <si>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</si>
  <si>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</si>
  <si>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</si>
  <si>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</si>
  <si>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</si>
  <si>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</si>
  <si>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</si>
  <si>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</si>
  <si>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</si>
  <si>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</si>
  <si>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</si>
  <si>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</si>
  <si>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</si>
  <si>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</si>
  <si>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</si>
  <si>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</si>
  <si>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</si>
  <si>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</si>
  <si>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</si>
  <si>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</si>
  <si>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</si>
  <si>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</si>
  <si>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</si>
  <si>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</si>
  <si>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</si>
  <si>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</si>
  <si>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</si>
  <si>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</si>
  <si>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</si>
  <si>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</si>
  <si>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</si>
  <si>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</si>
  <si>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</si>
  <si>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</si>
  <si>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</si>
  <si>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</si>
  <si>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</si>
  <si>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</si>
  <si>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</si>
  <si>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</si>
  <si>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</si>
  <si>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</si>
  <si>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</si>
  <si>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</si>
  <si>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</si>
  <si>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</si>
  <si>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</si>
  <si>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</si>
  <si>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</si>
  <si>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</si>
  <si>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</si>
  <si>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</si>
  <si>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</si>
  <si>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</si>
  <si>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</si>
  <si>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</si>
  <si>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</si>
  <si>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</si>
  <si>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</si>
  <si>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</si>
  <si>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</si>
  <si>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</si>
  <si>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</si>
  <si>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</si>
  <si>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</si>
  <si>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</si>
  <si>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</si>
  <si>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</si>
  <si>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</si>
  <si>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</si>
  <si>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</si>
  <si>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</si>
  <si>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</si>
  <si>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</si>
  <si>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</si>
  <si>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</si>
  <si>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</si>
  <si>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</si>
  <si>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</si>
  <si>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</si>
  <si>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</si>
  <si>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</si>
  <si>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</si>
  <si>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</si>
  <si>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</si>
  <si>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</si>
  <si>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</si>
  <si>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</si>
  <si>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</si>
  <si>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</si>
  <si>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</si>
  <si>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</si>
  <si>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</si>
  <si>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</si>
  <si>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</si>
  <si>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</si>
  <si>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</si>
  <si>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</si>
  <si>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</si>
  <si>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</si>
  <si>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</si>
  <si>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</si>
  <si>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</si>
  <si>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</si>
  <si>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</si>
  <si>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</si>
  <si>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</si>
  <si>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</si>
  <si>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</si>
  <si>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</si>
  <si>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</si>
  <si>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</si>
  <si>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</si>
  <si>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</si>
  <si>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</si>
  <si>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</si>
  <si>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</si>
  <si>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</si>
  <si>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</si>
  <si>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</si>
  <si>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</si>
  <si>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</si>
  <si>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</si>
  <si>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</si>
  <si>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</si>
  <si>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</si>
  <si>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</si>
  <si>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</si>
  <si>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</si>
  <si>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</si>
  <si>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</si>
  <si>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</si>
  <si>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</si>
  <si>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</si>
  <si>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</si>
  <si>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</si>
  <si>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</si>
  <si>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</si>
  <si>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</si>
  <si>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</si>
  <si>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</si>
  <si>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</si>
  <si>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</si>
  <si>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</si>
  <si>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</si>
  <si>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</si>
  <si>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</si>
  <si>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</si>
  <si>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</si>
  <si>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</si>
  <si>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</si>
  <si>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</si>
  <si>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</si>
  <si>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</si>
  <si>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</si>
  <si>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</si>
  <si>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</si>
  <si>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</si>
  <si>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</si>
  <si>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</si>
  <si>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</si>
  <si>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</si>
  <si>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</si>
  <si>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</si>
  <si>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</si>
  <si>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</si>
  <si>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</si>
  <si>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</si>
  <si>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</si>
  <si>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</si>
  <si>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</si>
  <si>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</si>
  <si>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</si>
  <si>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</si>
  <si>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</si>
  <si>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</si>
  <si>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</si>
  <si>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</si>
  <si>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</si>
  <si>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</si>
  <si>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</si>
  <si>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</si>
  <si>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</si>
  <si>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</si>
  <si>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</si>
  <si>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</si>
  <si>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</si>
  <si>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</si>
  <si>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</si>
  <si>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</si>
  <si>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</si>
  <si>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</si>
  <si>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</si>
  <si>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</si>
  <si>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</si>
  <si>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</si>
  <si>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</si>
  <si>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</si>
  <si>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</si>
  <si>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</si>
  <si>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</si>
  <si>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</si>
  <si>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</si>
  <si>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</si>
  <si>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</si>
  <si>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</si>
  <si>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</si>
  <si>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</si>
  <si>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</si>
  <si>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</si>
  <si>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</si>
  <si>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</si>
  <si>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</si>
  <si>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</si>
  <si>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</si>
  <si>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</si>
  <si>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</si>
  <si>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</si>
  <si>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</si>
  <si>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</si>
  <si>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</si>
  <si>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</si>
  <si>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</si>
  <si>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</si>
  <si>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</si>
  <si>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</si>
  <si>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</si>
  <si>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</si>
  <si>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</si>
  <si>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</si>
  <si>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</si>
  <si>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</si>
  <si>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</si>
  <si>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</si>
  <si>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</si>
  <si>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</si>
  <si>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</si>
  <si>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</si>
  <si>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</si>
  <si>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</si>
  <si>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</si>
  <si>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</si>
  <si>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</si>
  <si>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</si>
  <si>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</si>
  <si>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</si>
  <si>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</si>
  <si>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</si>
  <si>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</si>
  <si>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</si>
  <si>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</si>
  <si>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</si>
  <si>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</si>
  <si>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</si>
  <si>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</si>
  <si>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</si>
  <si>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</si>
  <si>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</si>
  <si>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</si>
  <si>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</si>
  <si>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</si>
  <si>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</si>
  <si>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</si>
  <si>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</si>
  <si>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</si>
  <si>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</si>
  <si>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</si>
  <si>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</si>
  <si>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</si>
  <si>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</si>
  <si>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</si>
  <si>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</si>
  <si>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</si>
  <si>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</si>
  <si>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</si>
  <si>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</si>
  <si>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</si>
  <si>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</si>
  <si>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</si>
  <si>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</si>
  <si>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</si>
  <si>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</si>
  <si>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</si>
  <si>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</si>
  <si>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</si>
  <si>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</si>
  <si>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</si>
  <si>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</si>
  <si>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</si>
  <si>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</si>
  <si>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</si>
  <si>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</si>
  <si>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</si>
  <si>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</si>
  <si>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</si>
  <si>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</si>
  <si>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</si>
  <si>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</si>
  <si>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</si>
  <si>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</si>
  <si>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</si>
  <si>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</si>
  <si>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</si>
  <si>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</si>
  <si>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</si>
  <si>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</si>
  <si>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</si>
  <si>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</si>
  <si>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</si>
  <si>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</si>
  <si>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</si>
  <si>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</si>
  <si>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</si>
  <si>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</si>
  <si>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</si>
  <si>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</si>
  <si>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</si>
  <si>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</si>
  <si>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</si>
  <si>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</si>
  <si>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</si>
  <si>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</si>
  <si>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</si>
  <si>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</si>
  <si>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</si>
  <si>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</si>
  <si>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</si>
  <si>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</si>
  <si>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</si>
  <si>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</si>
  <si>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</si>
  <si>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</si>
  <si>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</si>
  <si>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</si>
  <si>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</si>
  <si>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</si>
  <si>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</si>
  <si>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</si>
  <si>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</si>
  <si>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</si>
  <si>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</si>
  <si>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</si>
  <si>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</si>
  <si>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</si>
  <si>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</si>
  <si>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</si>
  <si>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</si>
  <si>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</si>
  <si>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</si>
  <si>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</si>
  <si>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</si>
  <si>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</si>
  <si>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</si>
  <si>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</si>
  <si>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</si>
  <si>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</si>
  <si>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</si>
  <si>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</si>
  <si>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</si>
  <si>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</si>
  <si>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</si>
  <si>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</si>
  <si>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</si>
  <si>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</si>
  <si>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</si>
  <si>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</si>
  <si>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</si>
  <si>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</si>
  <si>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</si>
  <si>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</si>
  <si>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</si>
  <si>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</si>
  <si>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</si>
  <si>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</si>
  <si>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</si>
  <si>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</si>
  <si>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</si>
  <si>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</si>
  <si>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</si>
  <si>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</si>
  <si>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</si>
  <si>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</si>
  <si>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</si>
  <si>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</si>
  <si>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</si>
  <si>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</si>
  <si>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</si>
  <si>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</si>
  <si>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</si>
  <si>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</si>
  <si>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</si>
  <si>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</si>
  <si>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</si>
  <si>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</si>
  <si>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</si>
  <si>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</si>
  <si>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</si>
  <si>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</si>
  <si>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</si>
  <si>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</si>
  <si>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</si>
  <si>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</si>
  <si>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</si>
  <si>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</si>
  <si>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</si>
  <si>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</si>
  <si>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</si>
  <si>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</si>
  <si>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</si>
  <si>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</si>
  <si>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</si>
  <si>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</si>
  <si>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</si>
  <si>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</si>
  <si>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</si>
  <si>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</si>
  <si>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</si>
  <si>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</si>
  <si>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</si>
  <si>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</si>
  <si>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</si>
  <si>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</si>
  <si>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</si>
  <si>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</si>
  <si>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</si>
  <si>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</si>
  <si>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</si>
  <si>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</si>
  <si>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</si>
  <si>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</si>
  <si>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</si>
  <si>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</si>
  <si>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</si>
  <si>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</si>
  <si>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</si>
  <si>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</si>
  <si>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</si>
  <si>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</si>
  <si>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</si>
  <si>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</si>
  <si>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</si>
  <si>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</si>
  <si>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</si>
  <si>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</si>
  <si>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</si>
  <si>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</si>
  <si>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</si>
  <si>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</si>
  <si>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</si>
  <si>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</si>
  <si>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</si>
  <si>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</si>
  <si>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</si>
  <si>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</si>
  <si>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</si>
  <si>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</si>
  <si>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</si>
  <si>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</si>
  <si>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</si>
  <si>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</si>
  <si>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</si>
  <si>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</si>
  <si>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</si>
  <si>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</si>
  <si>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</si>
  <si>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</si>
  <si>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</si>
  <si>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</si>
  <si>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</si>
  <si>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</si>
  <si>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</si>
  <si>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</si>
  <si>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</si>
  <si>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</si>
  <si>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</si>
  <si>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</si>
  <si>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</si>
  <si>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</si>
  <si>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</si>
  <si>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</si>
  <si>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</si>
  <si>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</si>
  <si>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</si>
  <si>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</si>
  <si>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</si>
  <si>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</si>
  <si>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</si>
  <si>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</si>
  <si>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</si>
  <si>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</si>
  <si>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</si>
  <si>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</si>
  <si>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</si>
  <si>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</si>
  <si>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</si>
  <si>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</si>
  <si>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</si>
  <si>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</si>
  <si>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</si>
  <si>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</si>
  <si>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</si>
  <si>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</si>
  <si>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</si>
  <si>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</si>
  <si>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</si>
  <si>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</si>
  <si>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</si>
  <si>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</si>
  <si>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</si>
  <si>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</si>
  <si>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</si>
  <si>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</si>
  <si>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</si>
  <si>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</si>
  <si>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</si>
  <si>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</si>
  <si>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</si>
  <si>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</si>
  <si>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</si>
  <si>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</si>
  <si>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</si>
  <si>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</si>
  <si>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</si>
  <si>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</si>
  <si>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</si>
  <si>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</si>
  <si>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</si>
  <si>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</si>
  <si>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</si>
  <si>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</si>
  <si>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</si>
  <si>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</si>
  <si>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</si>
  <si>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</si>
  <si>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</si>
  <si>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</si>
  <si>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</si>
  <si>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</si>
  <si>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</si>
  <si>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</si>
  <si>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</si>
  <si>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</si>
  <si>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</si>
  <si>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</si>
  <si>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</si>
  <si>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</si>
  <si>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</si>
  <si>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</si>
  <si>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</si>
  <si>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</si>
  <si>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</si>
  <si>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</si>
  <si>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</si>
  <si>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</si>
  <si>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</si>
  <si>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</si>
  <si>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</si>
  <si>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</si>
  <si>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</si>
  <si>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</si>
  <si>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</si>
  <si>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</si>
  <si>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</si>
  <si>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</si>
  <si>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</si>
  <si>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</si>
  <si>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</si>
  <si>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</si>
  <si>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</si>
  <si>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</si>
  <si>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</si>
  <si>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</si>
  <si>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</si>
  <si>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</si>
  <si>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</si>
  <si>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</si>
  <si>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</si>
  <si>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</si>
  <si>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</si>
  <si>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</si>
  <si>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</si>
  <si>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</si>
  <si>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</si>
  <si>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</si>
  <si>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</si>
  <si>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</si>
  <si>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</si>
  <si>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</si>
  <si>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</si>
  <si>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</si>
  <si>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</si>
  <si>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</si>
  <si>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</si>
  <si>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</si>
  <si>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</si>
  <si>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</si>
  <si>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</si>
  <si>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</si>
  <si>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</si>
  <si>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</si>
  <si>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</si>
  <si>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</si>
  <si>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</si>
  <si>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</si>
  <si>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</si>
  <si>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</si>
  <si>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</si>
  <si>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</si>
  <si>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</si>
  <si>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</si>
  <si>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</si>
  <si>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</si>
  <si>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</si>
  <si>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</si>
  <si>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</si>
  <si>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</si>
  <si>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</si>
  <si>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</si>
  <si>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</si>
  <si>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</si>
  <si>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</si>
  <si>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</si>
  <si>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</si>
  <si>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</si>
  <si>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</si>
  <si>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</si>
  <si>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</si>
  <si>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</si>
  <si>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</si>
  <si>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</si>
  <si>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</si>
  <si>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</si>
  <si>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</si>
  <si>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</si>
  <si>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</si>
  <si>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</si>
  <si>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</si>
  <si>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</si>
  <si>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</si>
  <si>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</si>
  <si>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</si>
  <si>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</si>
  <si>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</si>
  <si>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</si>
  <si>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</si>
  <si>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</si>
  <si>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</si>
  <si>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</si>
  <si>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</si>
  <si>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</si>
  <si>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</si>
  <si>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</si>
  <si>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</si>
  <si>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</si>
  <si>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</si>
  <si>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</si>
  <si>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</si>
  <si>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</si>
  <si>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</si>
  <si>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</si>
  <si>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</si>
  <si>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</si>
  <si>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</si>
  <si>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</si>
  <si>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</si>
  <si>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</si>
  <si>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</si>
  <si>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</si>
  <si>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</si>
  <si>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</si>
  <si>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</si>
  <si>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</si>
  <si>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</si>
  <si>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</si>
  <si>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</si>
  <si>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</si>
  <si>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</si>
  <si>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</si>
  <si>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</si>
  <si>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</si>
  <si>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</si>
  <si>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</si>
  <si>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</si>
  <si>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</si>
  <si>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</si>
  <si>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</si>
  <si>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</si>
  <si>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</si>
  <si>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</si>
  <si>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</si>
  <si>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</si>
  <si>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</si>
  <si>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</si>
  <si>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</si>
  <si>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</si>
  <si>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</si>
  <si>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</si>
  <si>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</si>
  <si>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</si>
  <si>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</si>
  <si>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</si>
  <si>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</si>
  <si>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</si>
  <si>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</si>
  <si>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</si>
  <si>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</si>
  <si>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</si>
  <si>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</si>
  <si>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</si>
  <si>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</si>
  <si>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</si>
  <si>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</si>
  <si>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</si>
  <si>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</si>
  <si>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</si>
  <si>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</si>
  <si>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</si>
  <si>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</si>
  <si>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</si>
  <si>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</si>
  <si>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</si>
  <si>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</si>
  <si>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</si>
  <si>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</si>
  <si>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</si>
  <si>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</si>
  <si>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</si>
  <si>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</si>
  <si>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</si>
  <si>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</si>
  <si>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</si>
  <si>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</si>
  <si>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</si>
  <si>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</si>
  <si>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</si>
  <si>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</si>
  <si>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</si>
  <si>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</si>
  <si>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</si>
  <si>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</si>
  <si>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</si>
  <si>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</si>
  <si>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</si>
  <si>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</si>
  <si>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</si>
  <si>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</si>
  <si>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</si>
  <si>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</si>
  <si>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</si>
  <si>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</si>
  <si>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</si>
  <si>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</si>
  <si>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</si>
  <si>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</si>
  <si>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</si>
  <si>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</si>
  <si>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</si>
  <si>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</si>
  <si>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</si>
  <si>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</si>
  <si>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</si>
  <si>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</si>
  <si>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</si>
  <si>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</si>
  <si>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</si>
  <si>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</si>
  <si>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</si>
  <si>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</si>
  <si>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</si>
  <si>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</si>
  <si>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</si>
  <si>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</si>
  <si>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</si>
  <si>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</si>
  <si>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</si>
  <si>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</si>
  <si>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</si>
  <si>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</si>
  <si>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</si>
  <si>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</si>
  <si>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</si>
  <si>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</si>
  <si>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</si>
  <si>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</si>
  <si>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</si>
  <si>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</si>
  <si>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</si>
  <si>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</si>
  <si>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</si>
  <si>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</si>
  <si>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</si>
  <si>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</si>
  <si>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</si>
  <si>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</si>
  <si>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</si>
  <si>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</si>
  <si>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</si>
  <si>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</si>
  <si>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</si>
  <si>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</si>
  <si>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</si>
  <si>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</si>
  <si>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</si>
  <si>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</si>
  <si>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</si>
  <si>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</si>
  <si>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</si>
  <si>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</si>
  <si>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</si>
  <si>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</si>
  <si>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</si>
  <si>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</si>
  <si>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</si>
  <si>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</si>
  <si>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</si>
  <si>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</si>
  <si>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</si>
  <si>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</si>
  <si>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</si>
  <si>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</si>
  <si>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</si>
  <si>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</si>
  <si>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</si>
  <si>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</si>
  <si>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</si>
  <si>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</si>
  <si>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</si>
  <si>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</si>
  <si>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</si>
  <si>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</si>
  <si>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</si>
  <si>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</si>
  <si>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</si>
  <si>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</si>
  <si>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</si>
  <si>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</si>
  <si>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</si>
  <si>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</si>
  <si>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</si>
  <si>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</si>
  <si>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</si>
  <si>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</si>
  <si>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</si>
  <si>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</si>
  <si>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</si>
  <si>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</si>
  <si>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</si>
  <si>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</si>
  <si>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</si>
  <si>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</si>
  <si>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</si>
  <si>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</si>
  <si>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</si>
  <si>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</si>
  <si>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</si>
  <si>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</si>
  <si>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</si>
  <si>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</si>
  <si>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</si>
  <si>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</si>
  <si>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</si>
  <si>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</si>
  <si>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</si>
  <si>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</si>
  <si>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</si>
  <si>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</si>
  <si>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</si>
  <si>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</si>
  <si>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</si>
  <si>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</si>
  <si>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</si>
  <si>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</si>
  <si>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</si>
  <si>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</si>
  <si>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</si>
  <si>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</si>
  <si>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</si>
  <si>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</si>
  <si>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</si>
  <si>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</si>
  <si>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</si>
  <si>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</si>
  <si>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</si>
  <si>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</si>
  <si>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</si>
  <si>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</si>
  <si>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</si>
  <si>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</si>
  <si>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</si>
  <si>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</si>
  <si>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</si>
  <si>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</si>
  <si>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</si>
  <si>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</si>
  <si>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</si>
  <si>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</si>
  <si>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</si>
  <si>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</si>
  <si>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</si>
  <si>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</si>
  <si>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</si>
  <si>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</si>
  <si>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</si>
  <si>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</si>
  <si>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</si>
  <si>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</si>
  <si>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</si>
  <si>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</si>
  <si>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</si>
  <si>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</si>
  <si>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</si>
  <si>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</si>
  <si>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</si>
  <si>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</si>
  <si>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</si>
  <si>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</si>
  <si>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</si>
  <si>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</si>
  <si>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</si>
  <si>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</si>
  <si>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</si>
  <si>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</si>
  <si>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</si>
  <si>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</si>
  <si>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</si>
  <si>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</si>
  <si>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</si>
  <si>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</si>
  <si>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</si>
  <si>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</si>
  <si>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</si>
  <si>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</si>
  <si>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</si>
  <si>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</si>
  <si>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</si>
  <si>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</si>
  <si>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</si>
  <si>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</si>
  <si>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</si>
  <si>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</si>
  <si>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</si>
  <si>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</si>
  <si>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</si>
  <si>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</si>
  <si>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</si>
  <si>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</si>
  <si>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</si>
  <si>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</si>
  <si>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</si>
  <si>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</si>
  <si>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</si>
  <si>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</si>
  <si>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</si>
  <si>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</si>
  <si>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</si>
  <si>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</si>
  <si>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</si>
  <si>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</si>
  <si>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</si>
  <si>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</si>
  <si>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</si>
  <si>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</si>
  <si>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</si>
  <si>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</si>
  <si>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</si>
  <si>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</si>
  <si>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</si>
  <si>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</si>
  <si>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</si>
  <si>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</si>
  <si>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</si>
  <si>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</si>
  <si>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</si>
  <si>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</si>
  <si>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</si>
  <si>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</si>
  <si>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</si>
  <si>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</si>
  <si>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</si>
  <si>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</si>
  <si>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</si>
  <si>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</si>
  <si>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</si>
  <si>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</si>
  <si>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</si>
  <si>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</si>
  <si>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</si>
  <si>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</si>
  <si>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</si>
  <si>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</si>
  <si>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</si>
  <si>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</si>
  <si>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</si>
  <si>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</si>
  <si>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</si>
  <si>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</si>
  <si>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</si>
  <si>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</si>
  <si>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</si>
  <si>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</si>
  <si>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</si>
  <si>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</si>
  <si>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</si>
  <si>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</si>
  <si>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</si>
  <si>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</si>
  <si>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</si>
  <si>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</si>
  <si>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</si>
  <si>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</si>
  <si>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</si>
  <si>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</si>
  <si>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</si>
  <si>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</si>
  <si>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</si>
  <si>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</si>
  <si>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</si>
  <si>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</si>
  <si>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</si>
  <si>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</si>
  <si>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</si>
  <si>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</si>
  <si>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</si>
  <si>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</si>
  <si>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</si>
  <si>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</si>
  <si>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</si>
  <si>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</si>
  <si>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</si>
  <si>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</si>
  <si>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</si>
  <si>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</si>
  <si>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</si>
  <si>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</si>
  <si>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</si>
  <si>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</si>
  <si>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</si>
  <si>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</si>
  <si>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</si>
  <si>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</si>
  <si>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</si>
  <si>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</si>
  <si>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</si>
  <si>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</si>
  <si>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</si>
  <si>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</si>
  <si>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</si>
  <si>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</si>
  <si>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</si>
  <si>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</si>
  <si>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</si>
  <si>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</si>
  <si>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</si>
  <si>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</si>
  <si>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</si>
  <si>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</si>
  <si>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</si>
  <si>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</si>
  <si>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</si>
  <si>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</si>
  <si>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</si>
  <si>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</si>
  <si>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</si>
  <si>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</si>
  <si>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</si>
  <si>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</si>
  <si>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</si>
  <si>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</si>
  <si>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</si>
  <si>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</si>
  <si>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</si>
  <si>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</si>
  <si>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</si>
  <si>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</si>
  <si>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</si>
  <si>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</si>
  <si>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</si>
  <si>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</si>
  <si>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</si>
  <si>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</si>
  <si>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</si>
  <si>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</si>
  <si>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</si>
  <si>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</si>
  <si>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</si>
  <si>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</si>
  <si>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</si>
  <si>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</si>
  <si>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</si>
  <si>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</si>
  <si>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</si>
  <si>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</si>
  <si>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</si>
  <si>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</si>
  <si>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</si>
  <si>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</si>
  <si>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</si>
  <si>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</si>
  <si>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</si>
  <si>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</si>
  <si>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</si>
  <si>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</si>
  <si>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</si>
  <si>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</si>
  <si>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</si>
  <si>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</si>
  <si>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</si>
  <si>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</si>
  <si>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</si>
  <si>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</si>
  <si>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</si>
  <si>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</si>
  <si>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</si>
  <si>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</si>
  <si>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</si>
  <si>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</si>
  <si>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</si>
  <si>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</si>
  <si>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</si>
  <si>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</si>
  <si>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</si>
  <si>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</si>
  <si>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</si>
  <si>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</si>
  <si>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</si>
  <si>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</si>
  <si>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</si>
  <si>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</si>
  <si>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</si>
  <si>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</si>
  <si>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</si>
  <si>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</si>
  <si>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</si>
  <si>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</si>
  <si>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</si>
  <si>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</si>
  <si>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</si>
  <si>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</si>
  <si>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</si>
  <si>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</si>
  <si>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</si>
  <si>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</si>
  <si>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</si>
  <si>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</si>
  <si>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</si>
  <si>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</si>
  <si>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</si>
  <si>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</si>
  <si>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</si>
  <si>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</si>
  <si>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</si>
  <si>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</si>
  <si>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</si>
  <si>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</si>
  <si>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</si>
  <si>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</si>
  <si>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</si>
  <si>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</si>
  <si>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</si>
  <si>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</si>
  <si>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</si>
  <si>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</si>
  <si>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</si>
  <si>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</si>
  <si>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</si>
  <si>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</si>
  <si>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</si>
  <si>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</si>
  <si>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</si>
  <si>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</si>
  <si>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</si>
  <si>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</si>
  <si>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</si>
  <si>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</si>
  <si>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</si>
  <si>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</si>
  <si>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</si>
  <si>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</si>
  <si>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</si>
  <si>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</si>
  <si>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</si>
  <si>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</si>
  <si>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</si>
  <si>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</si>
  <si>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</si>
  <si>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</si>
  <si>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</si>
  <si>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</si>
  <si>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</si>
  <si>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</si>
  <si>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</si>
  <si>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</si>
  <si>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</si>
  <si>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</si>
  <si>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</si>
  <si>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</si>
  <si>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</si>
  <si>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</si>
  <si>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</si>
  <si>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</si>
  <si>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</si>
  <si>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</si>
  <si>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</si>
  <si>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</si>
  <si>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</si>
  <si>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</si>
  <si>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</si>
  <si>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</si>
  <si>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</si>
  <si>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</si>
  <si>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</si>
  <si>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</si>
  <si>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</si>
  <si>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</si>
  <si>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</si>
  <si>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</si>
  <si>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</si>
  <si>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</si>
  <si>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</si>
  <si>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</si>
  <si>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</si>
  <si>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</si>
  <si>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</si>
  <si>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</si>
  <si>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</si>
  <si>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</si>
  <si>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</si>
  <si>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</si>
  <si>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</si>
  <si>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</si>
  <si>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</si>
  <si>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</si>
  <si>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</si>
  <si>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</si>
  <si>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</si>
  <si>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</si>
  <si>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</si>
  <si>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</si>
  <si>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</si>
  <si>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</si>
  <si>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</si>
  <si>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</si>
  <si>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</si>
  <si>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</si>
  <si>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</si>
  <si>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</si>
  <si>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</si>
  <si>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</si>
  <si>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</si>
  <si>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</si>
  <si>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</si>
  <si>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</si>
  <si>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</si>
  <si>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</si>
  <si>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</si>
  <si>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</si>
  <si>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</si>
  <si>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</si>
  <si>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</si>
  <si>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</si>
  <si>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</si>
  <si>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</si>
  <si>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</si>
  <si>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</si>
  <si>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</si>
  <si>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</si>
  <si>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</si>
  <si>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</si>
  <si>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</si>
  <si>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</si>
  <si>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</si>
  <si>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</si>
  <si>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</si>
  <si>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</si>
  <si>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</si>
  <si>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</si>
  <si>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</si>
  <si>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</si>
  <si>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</si>
  <si>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</si>
  <si>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</si>
  <si>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</si>
  <si>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</si>
  <si>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</si>
  <si>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</si>
  <si>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</si>
  <si>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</si>
  <si>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</si>
  <si>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</si>
  <si>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</si>
  <si>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</si>
  <si>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</si>
  <si>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</si>
  <si>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</si>
  <si>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</si>
  <si>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</si>
  <si>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</si>
  <si>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</si>
  <si>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</si>
  <si>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</si>
  <si>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</si>
  <si>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</si>
  <si>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</si>
  <si>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</si>
  <si>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</si>
  <si>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</si>
  <si>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</si>
  <si>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</si>
  <si>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</si>
  <si>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</si>
  <si>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</si>
  <si>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</si>
  <si>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</si>
  <si>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</si>
  <si>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</si>
  <si>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</si>
  <si>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</si>
  <si>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</si>
  <si>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</si>
  <si>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</si>
  <si>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</si>
  <si>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</si>
  <si>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</si>
  <si>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</si>
  <si>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</si>
  <si>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</si>
  <si>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</si>
  <si>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</si>
  <si>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</si>
  <si>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</si>
  <si>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</si>
  <si>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</si>
  <si>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</si>
  <si>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</si>
  <si>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</si>
  <si>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</si>
  <si>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</si>
  <si>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</si>
  <si>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</si>
  <si>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</si>
  <si>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</si>
  <si>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</si>
  <si>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</si>
  <si>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</si>
  <si>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</si>
  <si>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</si>
  <si>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</si>
  <si>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</si>
  <si>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</si>
  <si>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</si>
  <si>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</si>
  <si>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</si>
  <si>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</si>
  <si>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</si>
  <si>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</si>
  <si>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</si>
  <si>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</si>
  <si>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</si>
  <si>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</si>
  <si>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</si>
  <si>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</si>
  <si>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</si>
  <si>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</si>
  <si>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</si>
  <si>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</si>
  <si>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</si>
  <si>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</si>
  <si>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</si>
  <si>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</si>
  <si>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</si>
  <si>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</si>
  <si>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</si>
  <si>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</si>
  <si>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</si>
  <si>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</si>
  <si>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</si>
  <si>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</si>
  <si>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</si>
  <si>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</si>
  <si>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</si>
  <si>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</si>
  <si>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</si>
  <si>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</si>
  <si>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</si>
  <si>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</si>
  <si>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</si>
  <si>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</si>
  <si>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</si>
  <si>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</si>
  <si>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</si>
  <si>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</si>
  <si>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</si>
  <si>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</si>
  <si>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</si>
  <si>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</si>
  <si>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</si>
  <si>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</si>
  <si>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</si>
  <si>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</si>
  <si>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</si>
  <si>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</si>
  <si>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</si>
  <si>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</si>
  <si>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</si>
  <si>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</si>
  <si>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</si>
  <si>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</si>
  <si>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</si>
  <si>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</si>
  <si>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</si>
  <si>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</si>
  <si>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</si>
  <si>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</si>
  <si>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</si>
  <si>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</si>
  <si>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</si>
  <si>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</si>
  <si>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</si>
  <si>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</si>
  <si>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</si>
  <si>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</si>
  <si>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</si>
  <si>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</si>
  <si>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</si>
  <si>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</si>
  <si>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</si>
  <si>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</si>
  <si>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</si>
  <si>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</si>
  <si>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</si>
  <si>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</si>
  <si>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</si>
  <si>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</si>
  <si>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</si>
  <si>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</si>
  <si>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</si>
  <si>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</si>
  <si>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</si>
  <si>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</si>
  <si>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</si>
  <si>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</si>
  <si>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</si>
  <si>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</si>
  <si>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</si>
  <si>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</si>
  <si>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</si>
  <si>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</si>
  <si>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</si>
  <si>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</si>
  <si>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</si>
  <si>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</si>
  <si>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</si>
  <si>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</si>
  <si>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</si>
  <si>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</si>
  <si>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</si>
  <si>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</si>
  <si>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</si>
  <si>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</si>
  <si>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</si>
  <si>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</si>
  <si>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</si>
  <si>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</si>
  <si>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</si>
  <si>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</si>
  <si>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</si>
  <si>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</si>
  <si>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</si>
  <si>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</si>
  <si>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</si>
  <si>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</si>
  <si>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</si>
  <si>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</si>
  <si>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</si>
  <si>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</si>
  <si>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</si>
  <si>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</si>
  <si>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</si>
  <si>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</si>
  <si>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</si>
  <si>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</si>
  <si>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</si>
  <si>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</si>
  <si>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</si>
  <si>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</si>
  <si>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</si>
  <si>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</si>
  <si>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</si>
  <si>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</si>
  <si>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</si>
  <si>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</si>
  <si>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</si>
  <si>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</si>
  <si>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</si>
  <si>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</si>
  <si>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</si>
  <si>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</si>
  <si>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</si>
  <si>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</si>
  <si>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</si>
  <si>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</si>
  <si>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</si>
  <si>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</si>
  <si>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</si>
  <si>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</si>
  <si>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</si>
  <si>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</si>
  <si>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</si>
  <si>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</si>
  <si>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</si>
  <si>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</si>
  <si>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</si>
  <si>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</si>
  <si>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</si>
  <si>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</si>
  <si>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</si>
  <si>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</si>
  <si>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</si>
  <si>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</si>
  <si>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</si>
  <si>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</si>
  <si>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</si>
  <si>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</si>
  <si>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</si>
  <si>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</si>
  <si>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</si>
  <si>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</si>
  <si>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</si>
  <si>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</si>
  <si>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</si>
  <si>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</si>
  <si>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</si>
  <si>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</si>
  <si>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</si>
  <si>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</si>
  <si>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</si>
  <si>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</si>
  <si>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</si>
  <si>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</si>
  <si>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</si>
  <si>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</si>
  <si>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</si>
  <si>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</si>
  <si>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</si>
  <si>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</si>
  <si>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</si>
  <si>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</si>
  <si>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</si>
  <si>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</si>
  <si>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</si>
  <si>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</si>
  <si>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</si>
  <si>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</si>
  <si>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</si>
  <si>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</si>
  <si>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</si>
  <si>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</si>
  <si>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</si>
  <si>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</si>
  <si>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</si>
  <si>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</si>
  <si>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</si>
  <si>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</si>
  <si>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</si>
  <si>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</si>
  <si>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</si>
  <si>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</si>
  <si>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</si>
  <si>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</si>
  <si>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</si>
  <si>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</si>
  <si>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</si>
  <si>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</si>
  <si>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</si>
  <si>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</si>
  <si>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</si>
  <si>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</si>
  <si>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</si>
  <si>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</si>
  <si>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</si>
  <si>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</si>
  <si>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</si>
  <si>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</si>
  <si>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</si>
  <si>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</si>
  <si>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</si>
  <si>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</si>
  <si>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</si>
  <si>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</si>
  <si>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</si>
  <si>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</si>
  <si>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</si>
  <si>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</si>
  <si>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</si>
  <si>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</si>
  <si>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</si>
  <si>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</si>
  <si>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</si>
  <si>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</si>
  <si>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</si>
  <si>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</si>
  <si>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</si>
  <si>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</si>
  <si>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</si>
  <si>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</si>
  <si>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</si>
  <si>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</si>
  <si>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</si>
  <si>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</si>
  <si>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</si>
  <si>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</si>
  <si>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</si>
  <si>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</si>
  <si>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</si>
  <si>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</si>
  <si>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</si>
  <si>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</si>
  <si>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</si>
  <si>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</si>
  <si>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</si>
  <si>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</si>
  <si>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</si>
  <si>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</si>
  <si>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</si>
  <si>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</si>
  <si>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</si>
  <si>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</si>
  <si>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</si>
  <si>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</si>
  <si>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</si>
  <si>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</si>
  <si>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</si>
  <si>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</si>
  <si>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</si>
  <si>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</si>
  <si>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</si>
  <si>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</si>
  <si>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</si>
  <si>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</si>
  <si>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</si>
  <si>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</si>
  <si>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</si>
  <si>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</si>
  <si>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</si>
  <si>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</si>
  <si>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</si>
  <si>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</si>
  <si>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</si>
  <si>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</si>
  <si>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</si>
  <si>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</si>
  <si>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</si>
  <si>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</si>
  <si>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</si>
  <si>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</si>
  <si>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</si>
  <si>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</si>
  <si>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</si>
  <si>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</si>
  <si>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</si>
  <si>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</si>
  <si>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</si>
  <si>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</si>
  <si>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</si>
  <si>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</si>
  <si>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</si>
  <si>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</si>
  <si>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</si>
  <si>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</si>
  <si>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</si>
  <si>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</si>
  <si>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</si>
  <si>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</si>
  <si>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</si>
  <si>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</si>
  <si>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</si>
  <si>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</si>
  <si>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</si>
  <si>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</si>
  <si>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</si>
  <si>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</si>
  <si>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</si>
  <si>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</si>
  <si>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</si>
  <si>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</si>
  <si>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</si>
  <si>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</si>
  <si>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</si>
  <si>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</si>
  <si>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</si>
  <si>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</si>
  <si>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</si>
  <si>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</si>
  <si>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</si>
  <si>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</si>
  <si>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</si>
  <si>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</si>
  <si>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</si>
  <si>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</si>
  <si>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</si>
  <si>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</si>
  <si>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</si>
  <si>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</si>
  <si>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</si>
  <si>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</si>
  <si>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</si>
  <si>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</si>
  <si>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</si>
  <si>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</si>
  <si>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</si>
  <si>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</si>
  <si>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</si>
  <si>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</si>
  <si>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</si>
  <si>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</si>
  <si>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</si>
  <si>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</si>
  <si>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</si>
  <si>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</si>
  <si>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</si>
  <si>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</si>
  <si>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</si>
  <si>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</si>
  <si>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</si>
  <si>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</si>
  <si>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</si>
  <si>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</si>
  <si>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</si>
  <si>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</si>
  <si>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</si>
  <si>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</si>
  <si>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</si>
  <si>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</si>
  <si>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</si>
  <si>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</si>
  <si>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</si>
  <si>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</si>
  <si>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</si>
  <si>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</si>
  <si>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</si>
  <si>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</si>
  <si>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</si>
  <si>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</si>
  <si>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</si>
  <si>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</si>
  <si>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</si>
  <si>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</si>
  <si>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</si>
  <si>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</si>
  <si>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</si>
  <si>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</si>
  <si>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</si>
  <si>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</si>
  <si>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</si>
  <si>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</si>
  <si>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</si>
  <si>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</si>
  <si>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</si>
  <si>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</si>
  <si>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</si>
  <si>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</si>
  <si>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</si>
  <si>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</si>
  <si>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</si>
  <si>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</si>
  <si>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</si>
  <si>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</si>
  <si>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</si>
  <si>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</si>
  <si>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</si>
  <si>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</si>
  <si>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</si>
  <si>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</si>
  <si>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</si>
  <si>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</si>
  <si>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</si>
  <si>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</si>
  <si>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</si>
  <si>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</si>
  <si>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</si>
  <si>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</si>
  <si>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</si>
  <si>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</si>
  <si>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</si>
  <si>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</si>
  <si>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</si>
  <si>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</si>
  <si>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</si>
  <si>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</si>
  <si>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</si>
  <si>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</si>
  <si>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</si>
  <si>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</si>
  <si>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</si>
  <si>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</si>
  <si>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</si>
  <si>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</si>
  <si>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</si>
  <si>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</si>
  <si>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</si>
  <si>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</si>
  <si>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</si>
  <si>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</si>
  <si>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</si>
  <si>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</si>
  <si>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</si>
  <si>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</si>
  <si>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</si>
  <si>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</si>
  <si>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</si>
  <si>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</si>
  <si>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</si>
  <si>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</si>
  <si>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</si>
  <si>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</si>
  <si>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</si>
  <si>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</si>
  <si>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</si>
  <si>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</si>
  <si>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</si>
  <si>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</si>
  <si>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</si>
  <si>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</si>
  <si>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</si>
  <si>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</si>
  <si>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</si>
  <si>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</si>
  <si>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</si>
  <si>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</si>
  <si>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</si>
  <si>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</si>
  <si>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</si>
  <si>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</si>
  <si>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</si>
  <si>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</si>
  <si>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</si>
  <si>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</si>
  <si>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</si>
  <si>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</si>
  <si>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</si>
  <si>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</si>
  <si>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</si>
  <si>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</si>
  <si>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</si>
  <si>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</si>
  <si>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</si>
  <si>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</si>
  <si>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</si>
  <si>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</si>
  <si>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</si>
  <si>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</si>
  <si>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</si>
  <si>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</si>
  <si>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</si>
  <si>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</si>
  <si>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</si>
  <si>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</si>
  <si>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</si>
  <si>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</si>
  <si>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</si>
  <si>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</si>
  <si>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</si>
  <si>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</si>
  <si>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</si>
  <si>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</si>
  <si>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</si>
  <si>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</si>
  <si>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</si>
  <si>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</si>
  <si>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</si>
  <si>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</si>
  <si>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</si>
  <si>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</si>
  <si>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</si>
  <si>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</si>
  <si>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</si>
  <si>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</si>
  <si>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</si>
  <si>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</si>
  <si>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</si>
  <si>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</si>
  <si>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</si>
  <si>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</si>
  <si>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</si>
  <si>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</si>
  <si>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</si>
  <si>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</si>
  <si>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</si>
  <si>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</si>
  <si>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</si>
  <si>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</si>
  <si>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</si>
  <si>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</si>
  <si>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</si>
  <si>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</si>
  <si>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</si>
  <si>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</si>
  <si>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</si>
  <si>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</si>
  <si>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</si>
  <si>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</si>
  <si>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</si>
  <si>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</si>
  <si>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</si>
  <si>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</si>
  <si>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</si>
  <si>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</si>
  <si>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</si>
  <si>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</si>
  <si>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</si>
  <si>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</si>
  <si>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</si>
  <si>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</si>
  <si>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</si>
  <si>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</si>
  <si>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</si>
  <si>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</si>
  <si>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</si>
  <si>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</si>
  <si>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</si>
  <si>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</si>
  <si>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</si>
  <si>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</si>
  <si>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</si>
  <si>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</si>
  <si>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</si>
  <si>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</si>
  <si>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</si>
  <si>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</si>
  <si>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</si>
  <si>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</si>
  <si>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</si>
  <si>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</si>
  <si>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</si>
  <si>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</si>
  <si>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</si>
  <si>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</si>
  <si>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</si>
  <si>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</si>
  <si>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</si>
  <si>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</si>
  <si>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</si>
  <si>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</si>
  <si>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</si>
  <si>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</si>
  <si>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</si>
  <si>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</si>
  <si>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</si>
  <si>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</si>
  <si>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</si>
  <si>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</si>
  <si>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</si>
  <si>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</si>
  <si>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</si>
  <si>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</si>
  <si>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</si>
  <si>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</si>
  <si>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</si>
  <si>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</si>
  <si>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</si>
  <si>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</si>
  <si>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</si>
  <si>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</si>
  <si>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</si>
  <si>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</si>
  <si>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</si>
  <si>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</si>
  <si>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</si>
  <si>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</si>
  <si>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</si>
  <si>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</si>
  <si>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</si>
  <si>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</si>
  <si>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</si>
  <si>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</si>
  <si>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</si>
  <si>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</si>
  <si>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</si>
  <si>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</si>
  <si>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</si>
  <si>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</si>
  <si>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</si>
  <si>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</si>
  <si>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</si>
  <si>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</si>
  <si>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</si>
  <si>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</si>
  <si>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</si>
  <si>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</si>
  <si>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</si>
  <si>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</si>
  <si>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</si>
  <si>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</si>
  <si>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</si>
  <si>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</si>
  <si>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</si>
  <si>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</si>
  <si>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</si>
  <si>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</si>
  <si>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</si>
  <si>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</si>
  <si>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</si>
  <si>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</si>
  <si>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</si>
  <si>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</si>
  <si>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</si>
  <si>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</si>
  <si>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</si>
  <si>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</si>
  <si>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</si>
  <si>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</si>
  <si>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</si>
  <si>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</si>
  <si>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</si>
  <si>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</si>
  <si>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</si>
  <si>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</si>
  <si>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</si>
  <si>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</si>
  <si>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</si>
  <si>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</si>
  <si>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</si>
  <si>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</si>
  <si>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</si>
  <si>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</si>
  <si>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</si>
  <si>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</si>
  <si>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</si>
  <si>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</si>
  <si>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</si>
  <si>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</si>
  <si>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</si>
  <si>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</si>
  <si>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</si>
  <si>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</si>
  <si>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</si>
  <si>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</si>
  <si>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</si>
  <si>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</si>
  <si>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</si>
  <si>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</si>
  <si>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</si>
  <si>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</si>
  <si>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</si>
  <si>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</si>
  <si>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</si>
  <si>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</si>
  <si>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</si>
  <si>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</si>
  <si>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</si>
  <si>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</si>
  <si>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</si>
  <si>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</si>
  <si>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</si>
  <si>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</si>
  <si>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</si>
  <si>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</si>
  <si>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</si>
  <si>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</si>
  <si>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</si>
  <si>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</si>
  <si>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</si>
  <si>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</si>
  <si>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</si>
  <si>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</si>
  <si>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</si>
  <si>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</si>
  <si>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</si>
  <si>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</si>
  <si>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</si>
  <si>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</si>
  <si>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</si>
  <si>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</si>
  <si>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</si>
  <si>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</si>
  <si>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</si>
  <si>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</si>
  <si>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</si>
  <si>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</si>
  <si>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</si>
  <si>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</si>
  <si>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</si>
  <si>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</si>
  <si>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</si>
  <si>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</si>
  <si>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</si>
  <si>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</si>
  <si>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</si>
  <si>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</si>
  <si>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</si>
  <si>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</si>
  <si>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</si>
  <si>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</si>
  <si>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</si>
  <si>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</si>
  <si>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</si>
  <si>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</si>
  <si>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</si>
  <si>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</si>
  <si>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</si>
  <si>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</si>
  <si>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</si>
  <si>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</si>
  <si>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</si>
  <si>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</si>
  <si>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</si>
  <si>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</si>
  <si>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</si>
  <si>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</si>
  <si>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</si>
  <si>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</si>
  <si>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</si>
  <si>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</si>
  <si>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</si>
  <si>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</si>
  <si>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</si>
  <si>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</si>
  <si>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</si>
  <si>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</si>
  <si>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</si>
  <si>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</si>
  <si>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</si>
  <si>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</si>
  <si>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</si>
  <si>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</si>
  <si>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</si>
  <si>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</si>
  <si>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</si>
  <si>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</si>
  <si>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</si>
  <si>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</si>
  <si>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</si>
  <si>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</si>
  <si>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</si>
  <si>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</si>
  <si>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</si>
  <si>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</si>
  <si>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</si>
  <si>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</si>
  <si>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</si>
  <si>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</si>
  <si>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</si>
  <si>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</si>
  <si>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</si>
  <si>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</si>
  <si>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</si>
  <si>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</si>
  <si>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</si>
  <si>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</si>
  <si>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</si>
  <si>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</si>
  <si>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</si>
  <si>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</si>
  <si>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</si>
  <si>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</si>
  <si>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</si>
  <si>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</si>
  <si>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</si>
  <si>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</si>
  <si>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</si>
  <si>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</si>
  <si>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</si>
  <si>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</si>
  <si>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</si>
  <si>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</si>
  <si>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</si>
  <si>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</si>
  <si>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</si>
  <si>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</si>
  <si>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</si>
  <si>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</si>
  <si>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</si>
  <si>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</si>
  <si>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</si>
  <si>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</si>
  <si>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</si>
  <si>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</si>
  <si>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</si>
  <si>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</si>
  <si>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</si>
  <si>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</si>
  <si>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</si>
  <si>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</si>
  <si>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</si>
  <si>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</si>
  <si>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</si>
  <si>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</si>
  <si>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</si>
  <si>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</si>
  <si>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</si>
  <si>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</si>
  <si>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</si>
  <si>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</si>
  <si>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</si>
  <si>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</si>
  <si>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</si>
  <si>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</si>
  <si>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</si>
  <si>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</si>
  <si>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</si>
  <si>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</si>
  <si>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</si>
  <si>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</si>
  <si>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</si>
  <si>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</si>
  <si>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</si>
  <si>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</si>
  <si>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</si>
  <si>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</si>
  <si>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</si>
  <si>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</si>
  <si>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</si>
  <si>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</si>
  <si>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</si>
  <si>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</si>
  <si>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</si>
  <si>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</si>
  <si>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</si>
  <si>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</si>
  <si>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</si>
  <si>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</si>
  <si>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</si>
  <si>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</si>
  <si>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</si>
  <si>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</si>
  <si>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</si>
  <si>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</si>
  <si>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</si>
  <si>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</si>
  <si>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</si>
  <si>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</si>
  <si>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</si>
  <si>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</si>
  <si>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</si>
  <si>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</si>
  <si>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</si>
  <si>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</si>
  <si>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</si>
  <si>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</si>
  <si>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</si>
  <si>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</si>
  <si>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</si>
  <si>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</si>
  <si>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</si>
  <si>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</si>
  <si>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</si>
  <si>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</si>
  <si>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</si>
  <si>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</si>
  <si>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</si>
  <si>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</si>
  <si>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</si>
  <si>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</si>
  <si>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</si>
  <si>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</si>
  <si>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</si>
  <si>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</si>
  <si>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</si>
  <si>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</si>
  <si>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</si>
  <si>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</si>
  <si>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</si>
  <si>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</si>
  <si>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</si>
  <si>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</si>
  <si>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</si>
  <si>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</si>
  <si>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</si>
  <si>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</si>
  <si>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</si>
  <si>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</si>
  <si>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</si>
  <si>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</si>
  <si>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</si>
  <si>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</si>
  <si>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</si>
  <si>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</si>
  <si>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</si>
  <si>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</si>
  <si>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</si>
  <si>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</si>
  <si>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</si>
  <si>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</si>
  <si>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</si>
  <si>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</si>
  <si>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</si>
  <si>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</si>
  <si>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</si>
  <si>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</si>
  <si>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</si>
  <si>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</si>
  <si>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</si>
  <si>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</si>
  <si>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</si>
  <si>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</si>
  <si>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</si>
  <si>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</si>
  <si>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</si>
  <si>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</si>
  <si>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</si>
  <si>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</si>
  <si>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</si>
  <si>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</si>
  <si>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</si>
  <si>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</si>
  <si>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</si>
  <si>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</si>
  <si>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</si>
  <si>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</si>
  <si>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</si>
  <si>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</si>
  <si>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</si>
  <si>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</si>
  <si>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</si>
  <si>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</si>
  <si>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</si>
  <si>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</si>
  <si>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</si>
  <si>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</si>
  <si>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</si>
  <si>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</si>
  <si>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</si>
  <si>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</si>
  <si>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</si>
  <si>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</si>
  <si>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</si>
  <si>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</si>
  <si>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</si>
  <si>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</si>
  <si>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</si>
  <si>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</si>
  <si>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</si>
  <si>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</si>
  <si>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</si>
  <si>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</si>
  <si>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</si>
  <si>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</si>
  <si>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</si>
  <si>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</si>
  <si>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</si>
  <si>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</si>
  <si>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</si>
  <si>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</si>
  <si>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</si>
  <si>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</si>
  <si>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</si>
  <si>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</si>
  <si>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</si>
  <si>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</si>
  <si>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</si>
  <si>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</si>
  <si>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</si>
  <si>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</si>
  <si>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</si>
  <si>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</si>
  <si>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</si>
  <si>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</si>
  <si>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</si>
  <si>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</si>
  <si>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</si>
  <si>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</si>
  <si>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</si>
  <si>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</si>
  <si>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</si>
  <si>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</si>
  <si>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</si>
  <si>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</si>
  <si>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</si>
  <si>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</si>
  <si>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</si>
  <si>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</si>
  <si>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</si>
  <si>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</si>
  <si>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</si>
  <si>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</si>
  <si>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</si>
  <si>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</si>
  <si>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</si>
  <si>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</si>
  <si>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</si>
  <si>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</si>
  <si>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</si>
  <si>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</si>
  <si>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</si>
  <si>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</si>
  <si>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</si>
  <si>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</si>
  <si>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</si>
  <si>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</si>
  <si>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</si>
  <si>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</si>
  <si>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</si>
  <si>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</si>
  <si>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</si>
  <si>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</si>
  <si>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</si>
  <si>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</si>
  <si>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</si>
  <si>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</si>
  <si>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</si>
  <si>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</si>
  <si>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</si>
  <si>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</si>
  <si>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</si>
  <si>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</si>
  <si>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</si>
  <si>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</si>
  <si>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</si>
  <si>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</si>
  <si>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</si>
  <si>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</si>
  <si>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</si>
  <si>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</si>
  <si>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</si>
  <si>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</si>
  <si>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</si>
  <si>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</si>
  <si>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</si>
  <si>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</si>
  <si>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</si>
  <si>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</si>
  <si>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</si>
  <si>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</si>
  <si>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</si>
  <si>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</si>
  <si>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</si>
  <si>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</si>
  <si>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</si>
  <si>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</si>
  <si>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</si>
  <si>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</si>
  <si>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</si>
  <si>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</si>
  <si>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</si>
  <si>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</si>
  <si>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</si>
  <si>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</si>
  <si>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</si>
  <si>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</si>
  <si>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</si>
  <si>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</si>
  <si>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</si>
  <si>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</si>
  <si>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</si>
  <si>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</si>
  <si>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</si>
  <si>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</si>
  <si>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</si>
  <si>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</si>
  <si>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</si>
  <si>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</si>
  <si>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</si>
  <si>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</si>
  <si>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</si>
  <si>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</si>
  <si>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</si>
  <si>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</si>
  <si>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</si>
  <si>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</si>
  <si>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</si>
  <si>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</si>
  <si>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</si>
  <si>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</si>
  <si>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</si>
  <si>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</si>
  <si>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</si>
  <si>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</si>
  <si>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</si>
  <si>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</si>
  <si>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</si>
  <si>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</si>
  <si>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</si>
  <si>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</si>
  <si>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</si>
  <si>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</si>
  <si>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</si>
  <si>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</si>
  <si>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</si>
  <si>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</si>
  <si>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</si>
  <si>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</si>
  <si>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</si>
  <si>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</si>
  <si>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</si>
  <si>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</si>
  <si>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</si>
  <si>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</si>
  <si>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</si>
  <si>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</si>
  <si>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</si>
  <si>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</si>
  <si>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</si>
  <si>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</si>
  <si>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</si>
  <si>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</si>
  <si>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</si>
  <si>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</si>
  <si>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</si>
  <si>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</si>
  <si>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</si>
  <si>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</si>
  <si>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</si>
  <si>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</si>
  <si>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</si>
  <si>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</si>
  <si>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</si>
  <si>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</si>
  <si>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</si>
  <si>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</si>
  <si>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</si>
  <si>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</si>
  <si>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</si>
  <si>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</si>
  <si>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</si>
  <si>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</si>
  <si>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</si>
  <si>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</si>
  <si>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</si>
  <si>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</si>
  <si>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</si>
  <si>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</si>
  <si>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</si>
  <si>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</si>
  <si>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</si>
  <si>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</si>
  <si>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</si>
  <si>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</si>
  <si>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</si>
  <si>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</si>
  <si>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</si>
  <si>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</si>
  <si>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</si>
  <si>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</si>
  <si>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</si>
  <si>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</si>
  <si>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</si>
  <si>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</si>
  <si>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</si>
  <si>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</si>
  <si>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</si>
  <si>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</si>
  <si>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</si>
  <si>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</si>
  <si>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</si>
  <si>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</si>
  <si>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</si>
  <si>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</si>
  <si>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</si>
  <si>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</si>
  <si>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</si>
  <si>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</si>
  <si>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</si>
  <si>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</si>
  <si>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</si>
  <si>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</si>
  <si>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</si>
  <si>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</si>
  <si>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</si>
  <si>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</si>
  <si>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</si>
  <si>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</si>
  <si>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</si>
  <si>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</si>
  <si>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</si>
  <si>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</si>
  <si>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</si>
  <si>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</si>
  <si>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</si>
  <si>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</si>
  <si>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</si>
  <si>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</si>
  <si>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</si>
  <si>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</si>
  <si>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</si>
  <si>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</si>
  <si>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</si>
  <si>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</si>
  <si>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</si>
  <si>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</si>
  <si>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</si>
  <si>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</si>
  <si>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</si>
  <si>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</si>
  <si>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</si>
  <si>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</si>
  <si>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</si>
  <si>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</si>
  <si>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</si>
  <si>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</si>
  <si>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</si>
  <si>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</si>
  <si>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</si>
  <si>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</si>
  <si>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</si>
  <si>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</si>
  <si>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</si>
  <si>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</si>
  <si>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</si>
  <si>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</si>
  <si>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</si>
  <si>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</si>
  <si>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</si>
  <si>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</si>
  <si>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</si>
  <si>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</si>
  <si>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</si>
  <si>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</si>
  <si>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</si>
  <si>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</si>
  <si>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</si>
  <si>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</si>
  <si>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</si>
  <si>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</si>
  <si>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</si>
  <si>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</si>
  <si>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</si>
  <si>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</si>
  <si>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</si>
  <si>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</si>
  <si>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</si>
  <si>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</si>
  <si>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</si>
  <si>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</si>
  <si>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</si>
  <si>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</si>
  <si>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</si>
  <si>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</si>
  <si>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</si>
  <si>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</si>
  <si>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</si>
  <si>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</si>
  <si>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</si>
  <si>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</si>
  <si>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</si>
  <si>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</si>
  <si>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</si>
  <si>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</si>
  <si>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</si>
  <si>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</si>
  <si>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</si>
  <si>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</si>
  <si>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</si>
  <si>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</si>
  <si>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</si>
  <si>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</si>
  <si>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</si>
  <si>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</si>
  <si>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</si>
  <si>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</si>
  <si>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</si>
  <si>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</si>
  <si>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</si>
  <si>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</si>
  <si>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</si>
  <si>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</si>
  <si>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</si>
  <si>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</si>
  <si>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</si>
  <si>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</si>
  <si>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</si>
  <si>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</si>
  <si>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</si>
  <si>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</si>
  <si>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</si>
  <si>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</si>
  <si>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</si>
  <si>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</si>
  <si>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</si>
  <si>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</si>
  <si>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</si>
  <si>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</si>
  <si>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</si>
  <si>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</si>
  <si>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</si>
  <si>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</si>
  <si>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</si>
  <si>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</si>
  <si>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</si>
  <si>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</si>
  <si>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</si>
  <si>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</si>
  <si>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</si>
  <si>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</si>
  <si>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</si>
  <si>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</si>
  <si>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</si>
  <si>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</si>
  <si>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</si>
  <si>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</si>
  <si>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</si>
  <si>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</si>
  <si>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</si>
  <si>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</si>
  <si>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</si>
  <si>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</si>
  <si>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</si>
  <si>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</si>
  <si>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</si>
  <si>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</si>
  <si>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</si>
  <si>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</si>
  <si>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</si>
  <si>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</si>
  <si>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</si>
  <si>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</si>
  <si>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</si>
  <si>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</si>
  <si>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</si>
  <si>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</si>
  <si>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</si>
  <si>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</si>
  <si>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</si>
  <si>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</si>
  <si>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</si>
  <si>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</si>
  <si>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</si>
  <si>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</si>
  <si>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</si>
  <si>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</si>
  <si>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</si>
  <si>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</si>
  <si>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</si>
  <si>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</si>
  <si>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</si>
  <si>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</si>
  <si>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</si>
  <si>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</si>
  <si>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</si>
  <si>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</si>
  <si>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</si>
  <si>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</si>
  <si>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</si>
  <si>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</si>
  <si>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</si>
  <si>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</si>
  <si>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</si>
  <si>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</si>
  <si>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</si>
  <si>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</si>
  <si>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</si>
  <si>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</si>
  <si>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</si>
  <si>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</si>
  <si>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</si>
  <si>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</si>
  <si>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</si>
  <si>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</si>
  <si>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</si>
  <si>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</si>
  <si>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</si>
  <si>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</si>
  <si>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</si>
  <si>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</si>
  <si>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</si>
  <si>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</si>
  <si>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</si>
  <si>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</si>
  <si>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</si>
  <si>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</si>
  <si>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</si>
  <si>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</si>
  <si>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</si>
  <si>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</si>
  <si>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</si>
  <si>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</si>
  <si>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</si>
  <si>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</si>
  <si>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</si>
  <si>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</si>
  <si>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</si>
  <si>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</si>
  <si>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</si>
  <si>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</si>
  <si>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</si>
  <si>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</si>
  <si>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</si>
  <si>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</si>
  <si>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</si>
  <si>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</si>
  <si>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</si>
  <si>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</si>
  <si>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</si>
  <si>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</si>
  <si>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</si>
  <si>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</si>
  <si>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</si>
  <si>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</si>
  <si>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</si>
  <si>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</si>
  <si>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</si>
  <si>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</si>
  <si>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</si>
  <si>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</si>
  <si>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</si>
  <si>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</si>
  <si>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</si>
  <si>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</si>
  <si>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</si>
  <si>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</si>
  <si>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</si>
  <si>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</si>
  <si>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</si>
  <si>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</si>
  <si>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</si>
  <si>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</si>
  <si>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</si>
  <si>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</si>
  <si>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</si>
  <si>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</si>
  <si>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</si>
  <si>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</si>
  <si>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</si>
  <si>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</si>
  <si>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</si>
  <si>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</si>
  <si>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</si>
  <si>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</si>
  <si>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</si>
  <si>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</si>
  <si>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</si>
  <si>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</si>
  <si>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</si>
  <si>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</si>
  <si>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</si>
  <si>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</si>
  <si>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</si>
  <si>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</si>
  <si>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</si>
  <si>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</si>
  <si>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</si>
  <si>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</si>
  <si>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</si>
  <si>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</si>
  <si>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</si>
  <si>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</si>
  <si>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</si>
  <si>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</si>
  <si>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</si>
  <si>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</si>
  <si>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</si>
  <si>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</si>
  <si>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</si>
  <si>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</si>
  <si>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</si>
  <si>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</si>
  <si>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</si>
  <si>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</si>
  <si>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</si>
  <si>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</si>
  <si>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</si>
  <si>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</si>
  <si>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</si>
  <si>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</si>
  <si>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</si>
  <si>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</si>
  <si>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</si>
  <si>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</si>
  <si>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</si>
  <si>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</si>
  <si>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</si>
  <si>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</si>
  <si>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</si>
  <si>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</si>
  <si>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</si>
  <si>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</si>
  <si>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</si>
  <si>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</si>
  <si>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</si>
  <si>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</si>
  <si>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</si>
  <si>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</si>
  <si>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</si>
  <si>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</si>
  <si>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</si>
  <si>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</si>
  <si>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</si>
  <si>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</si>
  <si>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</si>
  <si>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</si>
  <si>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</si>
  <si>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</si>
  <si>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</si>
  <si>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</si>
  <si>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</si>
  <si>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</si>
  <si>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</si>
  <si>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</si>
  <si>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</si>
  <si>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</si>
  <si>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</si>
  <si>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</si>
  <si>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</si>
  <si>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</si>
  <si>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</si>
  <si>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</si>
  <si>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</si>
  <si>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</si>
  <si>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</si>
  <si>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</si>
  <si>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</si>
  <si>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</si>
  <si>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</si>
  <si>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</si>
  <si>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</si>
  <si>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</si>
  <si>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</si>
  <si>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</si>
  <si>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</si>
  <si>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</si>
  <si>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</si>
  <si>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</si>
  <si>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</si>
  <si>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</si>
  <si>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</si>
  <si>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</si>
  <si>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</si>
  <si>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</si>
  <si>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</si>
  <si>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</si>
  <si>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</si>
  <si>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</si>
  <si>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</si>
  <si>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</si>
  <si>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</si>
  <si>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</si>
  <si>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</si>
  <si>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</si>
  <si>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</si>
  <si>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</si>
  <si>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</si>
  <si>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</si>
  <si>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</si>
  <si>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</si>
  <si>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</si>
  <si>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</si>
  <si>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</si>
  <si>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</si>
  <si>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</si>
  <si>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</si>
  <si>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</si>
  <si>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</si>
  <si>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</si>
  <si>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</si>
  <si>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</si>
  <si>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</si>
  <si>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</si>
  <si>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</si>
  <si>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</si>
  <si>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</si>
  <si>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</si>
  <si>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</si>
  <si>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</si>
  <si>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</si>
  <si>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</si>
  <si>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</si>
  <si>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</si>
  <si>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</si>
  <si>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</si>
  <si>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</si>
  <si>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</si>
  <si>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</si>
  <si>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</si>
  <si>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</si>
  <si>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</si>
  <si>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</si>
  <si>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</si>
  <si>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</si>
  <si>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</si>
  <si>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</si>
  <si>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</si>
  <si>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</si>
  <si>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</si>
  <si>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</si>
  <si>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</si>
  <si>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</si>
  <si>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</si>
  <si>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</si>
  <si>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</si>
  <si>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</si>
  <si>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</si>
  <si>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</si>
  <si>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</si>
  <si>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</si>
  <si>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</si>
  <si>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</si>
  <si>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</si>
  <si>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</si>
  <si>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</si>
  <si>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</si>
  <si>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</si>
  <si>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</si>
  <si>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</si>
  <si>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</si>
  <si>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</si>
  <si>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</si>
  <si>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</si>
  <si>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</si>
  <si>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</si>
  <si>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</si>
  <si>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</si>
  <si>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</si>
  <si>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</si>
  <si>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</si>
  <si>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</si>
  <si>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</si>
  <si>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</si>
  <si>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</si>
  <si>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</si>
  <si>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</si>
  <si>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</si>
  <si>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</si>
  <si>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</si>
  <si>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</si>
  <si>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</si>
  <si>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</si>
  <si>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</si>
  <si>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</si>
  <si>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</si>
  <si>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</si>
  <si>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</si>
  <si>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</si>
  <si>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</si>
  <si>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</si>
  <si>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</si>
  <si>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</si>
  <si>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</si>
  <si>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</si>
  <si>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</si>
  <si>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</si>
  <si>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</si>
  <si>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</si>
  <si>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</si>
  <si>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</si>
  <si>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</si>
  <si>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</si>
  <si>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</si>
  <si>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</si>
  <si>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</si>
  <si>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</si>
  <si>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</si>
  <si>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</si>
  <si>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</si>
  <si>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</si>
  <si>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</si>
  <si>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</si>
  <si>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</si>
  <si>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</si>
  <si>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</si>
  <si>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</si>
  <si>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</si>
  <si>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</si>
  <si>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</si>
  <si>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</si>
  <si>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</si>
  <si>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</si>
  <si>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</si>
  <si>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</si>
  <si>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</si>
  <si>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</si>
  <si>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</si>
  <si>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</si>
  <si>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</si>
  <si>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</si>
  <si>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</si>
  <si>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</si>
  <si>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</si>
  <si>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</si>
  <si>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</si>
  <si>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</si>
  <si>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</si>
  <si>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</si>
  <si>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</si>
  <si>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</si>
  <si>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</si>
  <si>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</si>
  <si>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</si>
  <si>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</si>
  <si>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</si>
  <si>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</si>
  <si>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</si>
  <si>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</si>
  <si>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</si>
  <si>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</si>
  <si>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</si>
  <si>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</si>
  <si>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</si>
  <si>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</si>
  <si>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</si>
  <si>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</si>
  <si>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</si>
  <si>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</si>
  <si>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</si>
  <si>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</si>
  <si>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</si>
  <si>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</si>
  <si>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</si>
  <si>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</si>
  <si>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</si>
  <si>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</si>
  <si>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</si>
  <si>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</si>
  <si>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</si>
  <si>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</si>
  <si>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</si>
  <si>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</si>
  <si>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</si>
  <si>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</si>
  <si>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</si>
  <si>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</si>
  <si>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</si>
  <si>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</si>
  <si>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</si>
  <si>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</si>
  <si>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</si>
  <si>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</si>
  <si>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</si>
  <si>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</si>
  <si>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</si>
  <si>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</si>
  <si>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</si>
  <si>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</si>
  <si>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</si>
  <si>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</si>
  <si>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</si>
  <si>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</si>
  <si>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</si>
  <si>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</si>
  <si>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</si>
  <si>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</si>
  <si>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</si>
  <si>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</si>
  <si>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</si>
  <si>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</si>
  <si>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</si>
  <si>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</si>
  <si>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</si>
  <si>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</si>
  <si>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</si>
  <si>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</si>
  <si>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</si>
  <si>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</si>
  <si>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</si>
  <si>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</si>
  <si>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</si>
  <si>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</si>
  <si>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</si>
  <si>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</si>
  <si>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</si>
  <si>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</si>
  <si>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</si>
  <si>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</si>
  <si>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</si>
  <si>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</si>
  <si>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</si>
  <si>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</si>
  <si>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</si>
  <si>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</si>
  <si>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</si>
  <si>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</si>
  <si>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</si>
  <si>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</si>
  <si>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</si>
  <si>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</si>
  <si>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</si>
  <si>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</si>
  <si>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</si>
  <si>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</si>
  <si>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</si>
  <si>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</si>
  <si>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</si>
  <si>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</si>
  <si>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</si>
  <si>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</si>
  <si>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</si>
  <si>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</si>
  <si>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</si>
  <si>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</si>
  <si>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</si>
  <si>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</si>
  <si>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</si>
  <si>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</si>
  <si>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</si>
  <si>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</si>
  <si>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</si>
  <si>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</si>
  <si>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</si>
  <si>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</si>
  <si>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</si>
  <si>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</si>
  <si>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</si>
  <si>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</si>
  <si>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</si>
  <si>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</si>
  <si>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</si>
  <si>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</si>
  <si>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</si>
  <si>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</si>
  <si>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</si>
  <si>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</si>
  <si>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</si>
  <si>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</si>
  <si>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</si>
  <si>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</si>
  <si>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</si>
  <si>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</si>
  <si>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</si>
  <si>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</si>
  <si>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</si>
  <si>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</si>
  <si>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</si>
  <si>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</si>
  <si>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</si>
  <si>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</si>
  <si>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</si>
  <si>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</si>
  <si>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</si>
  <si>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</si>
  <si>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</si>
  <si>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</si>
  <si>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</si>
  <si>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</si>
  <si>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</si>
  <si>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</si>
  <si>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</si>
  <si>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</si>
  <si>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</si>
  <si>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</si>
  <si>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</si>
  <si>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</si>
  <si>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</si>
  <si>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</si>
  <si>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</si>
  <si>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</si>
  <si>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</si>
  <si>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</si>
  <si>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</si>
  <si>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</si>
  <si>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</si>
  <si>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</si>
  <si>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</si>
  <si>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</si>
  <si>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</si>
  <si>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</si>
  <si>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</si>
  <si>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</si>
  <si>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</si>
  <si>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</si>
  <si>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</si>
  <si>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</si>
  <si>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</si>
  <si>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</si>
  <si>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</si>
  <si>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</si>
  <si>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</si>
  <si>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</si>
  <si>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</si>
  <si>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</si>
  <si>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</si>
  <si>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</si>
  <si>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</si>
  <si>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</si>
  <si>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</si>
  <si>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</si>
  <si>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</si>
  <si>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</si>
  <si>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</si>
  <si>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</si>
  <si>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</si>
  <si>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</si>
  <si>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</si>
  <si>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</si>
  <si>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</si>
  <si>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</si>
  <si>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</si>
  <si>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</si>
  <si>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</si>
  <si>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</si>
  <si>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</si>
  <si>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</si>
  <si>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</si>
  <si>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</si>
  <si>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</si>
  <si>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</si>
  <si>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</si>
  <si>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</si>
  <si>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</si>
  <si>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</si>
  <si>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</si>
  <si>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</si>
  <si>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</si>
  <si>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</si>
  <si>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</si>
  <si>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</si>
  <si>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</si>
  <si>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</si>
  <si>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</si>
  <si>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</si>
  <si>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</si>
  <si>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</si>
  <si>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</si>
  <si>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</si>
  <si>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</si>
  <si>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</si>
  <si>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</si>
  <si>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</si>
  <si>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</si>
  <si>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</si>
  <si>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</si>
  <si>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</si>
  <si>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</si>
  <si>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</si>
  <si>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</si>
  <si>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</si>
  <si>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</si>
  <si>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</si>
  <si>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</si>
  <si>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</si>
  <si>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</si>
  <si>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</si>
  <si>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</si>
  <si>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</si>
  <si>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</si>
  <si>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</si>
  <si>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</si>
  <si>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</si>
  <si>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</si>
  <si>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</si>
  <si>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</si>
  <si>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</si>
  <si>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</si>
  <si>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</si>
  <si>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</si>
  <si>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</si>
  <si>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</si>
  <si>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</si>
  <si>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</si>
  <si>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</si>
  <si>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</si>
  <si>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</si>
  <si>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</si>
  <si>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</si>
  <si>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</si>
  <si>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</si>
  <si>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</si>
  <si>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</si>
  <si>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</si>
  <si>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</si>
  <si>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</si>
  <si>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</si>
  <si>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</si>
  <si>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</si>
  <si>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</si>
  <si>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</si>
  <si>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</si>
  <si>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</si>
  <si>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</si>
  <si>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</si>
  <si>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</si>
  <si>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</si>
  <si>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</si>
  <si>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</si>
  <si>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</si>
  <si>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</si>
  <si>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</si>
  <si>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</si>
  <si>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</si>
  <si>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</si>
  <si>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</si>
  <si>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</si>
  <si>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</si>
  <si>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</si>
  <si>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</si>
  <si>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</si>
  <si>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</si>
  <si>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</si>
  <si>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</si>
  <si>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</si>
  <si>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</si>
  <si>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</si>
  <si>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</si>
  <si>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</si>
  <si>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</si>
  <si>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</si>
  <si>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</si>
  <si>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</si>
  <si>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</si>
  <si>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</si>
  <si>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</si>
  <si>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</si>
  <si>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</si>
  <si>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</si>
  <si>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</si>
  <si>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</si>
  <si>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</si>
  <si>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</si>
  <si>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</si>
  <si>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</si>
  <si>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</si>
  <si>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</si>
  <si>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</si>
  <si>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</si>
  <si>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</si>
  <si>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</si>
  <si>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</si>
  <si>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</si>
  <si>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</si>
  <si>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</si>
  <si>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</si>
  <si>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</si>
  <si>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</si>
  <si>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</si>
  <si>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</si>
  <si>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</si>
  <si>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</si>
  <si>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</si>
  <si>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</si>
  <si>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</si>
  <si>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</si>
  <si>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</si>
  <si>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</si>
  <si>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</si>
  <si>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</si>
  <si>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</si>
  <si>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</si>
  <si>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</si>
  <si>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</si>
  <si>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</si>
  <si>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</si>
  <si>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</si>
  <si>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</si>
  <si>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</si>
  <si>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</si>
  <si>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</si>
  <si>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</si>
  <si>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</si>
  <si>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</si>
  <si>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</si>
  <si>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</si>
  <si>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</si>
  <si>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</si>
  <si>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</si>
  <si>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</si>
  <si>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</si>
  <si>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</si>
  <si>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</si>
  <si>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</si>
  <si>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</si>
  <si>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</si>
  <si>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</si>
  <si>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</si>
  <si>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</si>
  <si>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</si>
  <si>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</si>
  <si>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</si>
  <si>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</si>
  <si>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</si>
  <si>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</si>
  <si>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</si>
  <si>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</si>
  <si>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</si>
  <si>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</si>
  <si>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</si>
  <si>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</si>
  <si>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</si>
  <si>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</si>
  <si>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</si>
  <si>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</si>
  <si>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</si>
  <si>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</si>
  <si>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</si>
  <si>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</si>
  <si>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</si>
  <si>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</si>
  <si>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</si>
  <si>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</si>
  <si>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</si>
  <si>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</si>
  <si>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</si>
  <si>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</si>
  <si>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</si>
  <si>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</si>
  <si>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</si>
  <si>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</si>
  <si>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</si>
  <si>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</si>
  <si>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</si>
  <si>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</si>
  <si>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</si>
  <si>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</si>
  <si>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</si>
  <si>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</si>
  <si>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</si>
  <si>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</si>
  <si>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</si>
  <si>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</si>
  <si>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</si>
  <si>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</si>
  <si>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</si>
  <si>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</si>
  <si>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</si>
  <si>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</si>
  <si>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</si>
  <si>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</si>
  <si>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</si>
  <si>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</si>
  <si>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</si>
  <si>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</si>
  <si>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</si>
  <si>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</si>
  <si>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</si>
  <si>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</si>
  <si>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</si>
  <si>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</si>
  <si>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</si>
  <si>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</si>
  <si>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</si>
  <si>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</si>
  <si>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</si>
  <si>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</si>
  <si>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</si>
  <si>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</si>
  <si>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</si>
  <si>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</si>
  <si>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</si>
  <si>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</si>
  <si>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</si>
  <si>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</si>
  <si>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</si>
  <si>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</si>
  <si>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</si>
  <si>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</si>
  <si>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</si>
  <si>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</si>
  <si>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</si>
  <si>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</si>
  <si>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</si>
  <si>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</si>
  <si>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</si>
  <si>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</si>
  <si>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</si>
  <si>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</si>
  <si>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</si>
  <si>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</si>
  <si>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</si>
  <si>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</si>
  <si>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</si>
  <si>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</si>
  <si>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</si>
  <si>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</si>
  <si>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</si>
  <si>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</si>
  <si>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</si>
  <si>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</si>
  <si>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</si>
  <si>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</si>
  <si>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</si>
  <si>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</si>
  <si>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</si>
  <si>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</si>
  <si>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</si>
  <si>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</si>
  <si>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</si>
  <si>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</si>
  <si>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</si>
  <si>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</si>
  <si>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</si>
  <si>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</si>
  <si>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</si>
  <si>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</si>
  <si>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</si>
  <si>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</si>
  <si>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</si>
  <si>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</si>
  <si>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</si>
  <si>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</si>
  <si>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</si>
  <si>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</si>
  <si>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</si>
  <si>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</si>
  <si>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</si>
  <si>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</si>
  <si>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</si>
  <si>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</si>
  <si>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</si>
  <si>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</si>
  <si>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</si>
  <si>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</si>
  <si>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</si>
  <si>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</si>
  <si>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</si>
  <si>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</si>
  <si>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</si>
  <si>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</si>
  <si>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</si>
  <si>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</si>
  <si>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</si>
  <si>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</si>
  <si>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</si>
  <si>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</si>
  <si>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</si>
  <si>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</si>
  <si>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</si>
  <si>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</si>
  <si>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</si>
  <si>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</si>
  <si>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</si>
  <si>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</si>
  <si>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</si>
  <si>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</si>
  <si>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</si>
  <si>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</si>
  <si>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</si>
  <si>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</si>
  <si>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</si>
  <si>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</si>
  <si>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</si>
  <si>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</si>
  <si>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</si>
  <si>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</si>
  <si>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</si>
  <si>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</si>
  <si>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</si>
  <si>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</si>
  <si>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</si>
  <si>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</si>
  <si>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</si>
  <si>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</si>
  <si>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</si>
  <si>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</si>
  <si>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</si>
  <si>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</si>
  <si>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</si>
  <si>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</si>
  <si>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</si>
  <si>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</si>
  <si>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</si>
  <si>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</si>
  <si>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</si>
  <si>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</si>
  <si>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</si>
  <si>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</si>
  <si>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</si>
  <si>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</si>
  <si>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</si>
  <si>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</si>
  <si>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</si>
  <si>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</si>
  <si>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</si>
  <si>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</si>
  <si>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</si>
  <si>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</si>
  <si>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</si>
  <si>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</si>
  <si>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</si>
  <si>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</si>
  <si>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</si>
  <si>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</si>
  <si>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</si>
  <si>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</si>
  <si>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</si>
  <si>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</si>
  <si>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</si>
  <si>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</si>
  <si>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</si>
  <si>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</si>
  <si>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</si>
  <si>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</si>
  <si>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</si>
  <si>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</si>
  <si>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</si>
  <si>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</si>
  <si>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</si>
  <si>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</si>
  <si>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</si>
  <si>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</si>
  <si>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</si>
  <si>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</si>
  <si>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</si>
  <si>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</si>
  <si>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</si>
  <si>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</si>
  <si>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</si>
  <si>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</si>
  <si>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</si>
  <si>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</si>
  <si>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</si>
  <si>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</si>
  <si>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</si>
  <si>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</si>
  <si>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</si>
  <si>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</si>
  <si>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</si>
  <si>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</si>
  <si>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</si>
  <si>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</si>
  <si>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</si>
  <si>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</si>
  <si>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</si>
  <si>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</si>
  <si>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</si>
  <si>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</si>
  <si>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</si>
  <si>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</si>
  <si>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</si>
  <si>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</si>
  <si>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</si>
  <si>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</si>
  <si>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</si>
  <si>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</si>
  <si>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</si>
  <si>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</si>
  <si>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</si>
  <si>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</si>
  <si>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</si>
  <si>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</si>
  <si>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</si>
  <si>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</si>
  <si>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</si>
  <si>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</si>
  <si>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</si>
  <si>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</si>
  <si>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</si>
  <si>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</si>
  <si>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</si>
  <si>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</si>
  <si>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</si>
  <si>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</si>
  <si>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</si>
  <si>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</si>
  <si>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</si>
  <si>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</si>
  <si>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</si>
  <si>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</si>
  <si>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</si>
  <si>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</si>
  <si>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</si>
  <si>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</si>
  <si>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</si>
  <si>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</si>
  <si>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</si>
  <si>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</si>
  <si>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</si>
  <si>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</si>
  <si>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</si>
  <si>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</si>
  <si>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</si>
  <si>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</si>
  <si>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</si>
  <si>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</si>
  <si>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</si>
  <si>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</si>
  <si>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</si>
  <si>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</si>
  <si>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</si>
  <si>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</si>
  <si>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</si>
  <si>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</si>
  <si>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</si>
  <si>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</si>
  <si>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</si>
  <si>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</si>
  <si>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</si>
  <si>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</si>
  <si>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</si>
  <si>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</si>
  <si>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</si>
  <si>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</si>
  <si>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</si>
  <si>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</si>
  <si>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</si>
  <si>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</si>
  <si>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</si>
  <si>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</si>
  <si>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</si>
  <si>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</si>
  <si>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</si>
  <si>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</si>
  <si>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</si>
  <si>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</si>
  <si>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</si>
  <si>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</si>
  <si>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</si>
  <si>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</si>
  <si>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</si>
  <si>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</si>
  <si>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</si>
  <si>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</si>
  <si>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</si>
  <si>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</si>
  <si>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</si>
  <si>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</si>
  <si>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</si>
  <si>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</si>
  <si>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</si>
  <si>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</si>
  <si>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</si>
  <si>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</si>
  <si>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</si>
  <si>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</si>
  <si>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</si>
  <si>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</si>
  <si>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</si>
  <si>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</si>
  <si>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</si>
  <si>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</si>
  <si>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</si>
  <si>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</si>
  <si>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</si>
  <si>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</si>
  <si>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</si>
  <si>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</si>
  <si>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</si>
  <si>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</si>
  <si>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</si>
  <si>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</si>
  <si>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</si>
  <si>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</si>
  <si>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</si>
  <si>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</si>
  <si>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</si>
  <si>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</si>
  <si>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</si>
  <si>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</si>
  <si>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</si>
  <si>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</si>
  <si>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</si>
  <si>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</si>
  <si>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</si>
  <si>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</si>
  <si>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</si>
  <si>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</si>
  <si>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</si>
  <si>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</si>
  <si>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</si>
  <si>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</si>
  <si>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</si>
  <si>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</si>
  <si>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</si>
  <si>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</si>
  <si>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</si>
  <si>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</si>
  <si>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</si>
  <si>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</si>
  <si>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</si>
  <si>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</si>
  <si>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</si>
  <si>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</si>
  <si>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</si>
  <si>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</si>
  <si>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</si>
  <si>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</si>
  <si>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</si>
  <si>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</si>
  <si>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</si>
  <si>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</si>
  <si>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</si>
  <si>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</si>
  <si>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</si>
  <si>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</si>
  <si>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</si>
  <si>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</si>
  <si>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</si>
  <si>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</si>
  <si>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</si>
  <si>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</si>
  <si>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</si>
  <si>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</si>
  <si>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</si>
  <si>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</si>
  <si>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</si>
  <si>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</si>
  <si>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</si>
  <si>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</si>
  <si>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</si>
  <si>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</si>
  <si>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</si>
  <si>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</si>
  <si>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</si>
  <si>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</si>
  <si>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</si>
  <si>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</si>
  <si>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</si>
  <si>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</si>
  <si>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</si>
  <si>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</si>
  <si>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</si>
  <si>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</si>
  <si>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</si>
  <si>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</si>
  <si>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</si>
  <si>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</si>
  <si>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</si>
  <si>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</si>
  <si>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</si>
  <si>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</si>
  <si>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</si>
  <si>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</si>
  <si>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</si>
  <si>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</si>
  <si>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</si>
  <si>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</si>
  <si>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</si>
  <si>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</si>
  <si>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</si>
  <si>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</si>
  <si>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</si>
  <si>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</si>
  <si>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</si>
  <si>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</si>
  <si>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</si>
  <si>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</si>
  <si>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</si>
  <si>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</si>
  <si>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</si>
  <si>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</si>
  <si>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</si>
  <si>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</si>
  <si>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</si>
  <si>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</si>
  <si>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</si>
  <si>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</si>
  <si>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</si>
  <si>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</si>
  <si>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</si>
  <si>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</si>
  <si>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</si>
  <si>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</si>
  <si>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</si>
  <si>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</si>
  <si>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</si>
  <si>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</si>
  <si>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</si>
  <si>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</si>
  <si>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</si>
  <si>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</si>
  <si>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</si>
  <si>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</si>
  <si>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</si>
  <si>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</si>
  <si>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</si>
  <si>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</si>
  <si>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</si>
  <si>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</si>
  <si>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</si>
  <si>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</si>
  <si>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</si>
  <si>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</si>
  <si>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</si>
  <si>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</si>
  <si>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</si>
  <si>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</si>
  <si>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</si>
  <si>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</si>
  <si>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</si>
  <si>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</si>
  <si>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</si>
  <si>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</si>
  <si>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</si>
  <si>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</si>
  <si>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</si>
  <si>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</si>
  <si>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</si>
  <si>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</si>
  <si>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</si>
  <si>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</si>
  <si>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</si>
  <si>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</si>
  <si>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</si>
  <si>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</si>
  <si>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</si>
  <si>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</si>
  <si>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</si>
  <si>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</si>
  <si>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</si>
  <si>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</si>
  <si>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</si>
  <si>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</si>
  <si>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</si>
  <si>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</si>
  <si>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</si>
  <si>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</si>
  <si>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</si>
  <si>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</si>
  <si>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</si>
  <si>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</si>
  <si>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</si>
  <si>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</si>
  <si>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</si>
  <si>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</si>
  <si>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</si>
  <si>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</si>
  <si>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</si>
  <si>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</si>
  <si>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</si>
  <si>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</si>
  <si>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</si>
  <si>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</si>
  <si>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</si>
  <si>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</si>
  <si>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</si>
  <si>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</si>
  <si>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</si>
  <si>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</si>
  <si>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</si>
  <si>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</si>
  <si>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</si>
  <si>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</si>
  <si>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</si>
  <si>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</si>
  <si>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</si>
  <si>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</si>
  <si>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</si>
  <si>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</si>
  <si>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</si>
  <si>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</si>
  <si>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</si>
  <si>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</si>
  <si>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</si>
  <si>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</si>
  <si>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</si>
  <si>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</si>
  <si>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</si>
  <si>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</si>
  <si>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</si>
  <si>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</si>
  <si>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</si>
  <si>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</si>
  <si>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</si>
  <si>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</si>
  <si>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</si>
  <si>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</si>
  <si>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</si>
  <si>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</si>
  <si>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</si>
  <si>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</si>
  <si>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</si>
  <si>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</si>
  <si>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</si>
  <si>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</si>
  <si>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</si>
  <si>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</si>
  <si>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</si>
  <si>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</si>
  <si>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</si>
  <si>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</si>
  <si>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</si>
  <si>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</si>
  <si>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</si>
  <si>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</si>
  <si>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</si>
  <si>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</si>
  <si>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</si>
  <si>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</si>
  <si>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</si>
  <si>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</si>
  <si>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</si>
  <si>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</si>
  <si>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</si>
  <si>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</si>
  <si>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</si>
  <si>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</si>
  <si>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</si>
  <si>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</si>
  <si>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</si>
  <si>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</si>
  <si>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</si>
  <si>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</si>
  <si>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</si>
  <si>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</si>
  <si>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</si>
  <si>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</si>
  <si>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</si>
  <si>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</si>
  <si>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</si>
  <si>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</si>
  <si>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</si>
  <si>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</si>
  <si>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</si>
  <si>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</si>
  <si>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</si>
  <si>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</si>
  <si>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</si>
  <si>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</si>
  <si>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</si>
  <si>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</si>
  <si>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</si>
  <si>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</si>
  <si>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</si>
  <si>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</si>
  <si>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</si>
  <si>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</si>
  <si>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</si>
  <si>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</si>
  <si>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</si>
  <si>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</si>
  <si>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</si>
  <si>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</si>
  <si>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</si>
  <si>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</si>
  <si>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</si>
  <si>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</si>
  <si>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</si>
  <si>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</si>
  <si>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</si>
  <si>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</si>
  <si>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</si>
  <si>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</si>
  <si>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</si>
  <si>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</si>
  <si>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</si>
  <si>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</si>
  <si>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</si>
  <si>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</si>
  <si>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</si>
  <si>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</si>
  <si>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</si>
  <si>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</si>
  <si>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</si>
  <si>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</si>
  <si>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</si>
  <si>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</si>
  <si>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</si>
  <si>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</si>
  <si>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</si>
  <si>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</si>
  <si>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</si>
  <si>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</si>
  <si>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</si>
  <si>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</si>
  <si>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</si>
  <si>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</si>
  <si>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</si>
  <si>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</si>
  <si>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</si>
  <si>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</si>
  <si>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</si>
  <si>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</si>
  <si>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</si>
  <si>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</si>
  <si>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</si>
  <si>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</si>
  <si>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</si>
  <si>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</si>
  <si>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</si>
  <si>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</si>
  <si>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</si>
  <si>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</si>
  <si>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</si>
  <si>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</si>
  <si>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</si>
  <si>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</si>
  <si>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</si>
  <si>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</si>
  <si>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</si>
  <si>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</si>
  <si>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</si>
  <si>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</si>
  <si>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</si>
  <si>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</si>
  <si>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</si>
  <si>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</si>
  <si>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</si>
  <si>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</si>
  <si>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</si>
  <si>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</si>
  <si>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</si>
  <si>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</si>
  <si>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</si>
  <si>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</si>
  <si>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</si>
  <si>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</si>
  <si>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</si>
  <si>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</si>
  <si>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</si>
  <si>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</si>
  <si>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</si>
  <si>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</si>
  <si>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</si>
  <si>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</si>
  <si>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</si>
  <si>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</si>
  <si>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</si>
  <si>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</si>
  <si>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</si>
  <si>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</si>
  <si>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</si>
  <si>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</si>
  <si>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</si>
  <si>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</si>
  <si>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</si>
  <si>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</si>
  <si>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</si>
  <si>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</si>
  <si>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</si>
  <si>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</si>
  <si>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</si>
  <si>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</si>
  <si>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</si>
  <si>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</si>
  <si>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</si>
  <si>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</si>
  <si>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</si>
  <si>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</si>
  <si>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</si>
  <si>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</si>
  <si>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</si>
  <si>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</si>
  <si>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</si>
  <si>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</si>
  <si>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</si>
  <si>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</si>
  <si>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</si>
  <si>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</si>
  <si>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</si>
  <si>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</si>
  <si>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</si>
  <si>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</si>
  <si>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</si>
  <si>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</si>
  <si>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</si>
  <si>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</si>
  <si>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</si>
  <si>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</si>
  <si>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</si>
  <si>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</si>
  <si>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</si>
  <si>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</si>
  <si>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</si>
  <si>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</si>
  <si>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</si>
  <si>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</si>
  <si>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</si>
  <si>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</si>
  <si>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</si>
  <si>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</si>
  <si>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</si>
  <si>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</si>
  <si>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</si>
  <si>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</si>
  <si>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</si>
  <si>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</si>
  <si>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</si>
  <si>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</si>
  <si>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</si>
  <si>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</si>
  <si>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</si>
  <si>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</si>
  <si>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</si>
  <si>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</si>
  <si>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</si>
  <si>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</si>
  <si>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</si>
  <si>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</si>
  <si>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</si>
  <si>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</si>
  <si>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</si>
  <si>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</si>
  <si>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</si>
  <si>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</si>
  <si>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</si>
  <si>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</si>
  <si>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</si>
  <si>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</si>
  <si>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</si>
  <si>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</si>
  <si>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</si>
  <si>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</si>
  <si>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</si>
  <si>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</si>
  <si>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</si>
  <si>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</si>
  <si>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</si>
  <si>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</si>
  <si>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</si>
  <si>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</si>
  <si>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</si>
  <si>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</si>
  <si>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</si>
  <si>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</si>
  <si>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</si>
  <si>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</si>
  <si>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</si>
  <si>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</si>
  <si>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</si>
  <si>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</si>
  <si>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</si>
  <si>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</si>
  <si>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</si>
  <si>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</si>
  <si>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</si>
  <si>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</si>
  <si>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</si>
  <si>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</si>
  <si>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</si>
  <si>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</si>
  <si>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</si>
  <si>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</si>
  <si>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</si>
  <si>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</si>
  <si>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</si>
  <si>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</si>
  <si>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</si>
  <si>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</si>
  <si>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</si>
  <si>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</si>
  <si>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</si>
  <si>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</si>
  <si>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</si>
  <si>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</si>
  <si>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</si>
  <si>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</si>
  <si>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</si>
  <si>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</si>
  <si>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</si>
  <si>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</si>
  <si>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</si>
  <si>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</si>
  <si>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</si>
  <si>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</si>
  <si>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</si>
  <si>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</si>
  <si>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</si>
  <si>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</si>
  <si>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</si>
  <si>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</si>
  <si>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</si>
  <si>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</si>
  <si>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</si>
  <si>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</si>
  <si>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</si>
  <si>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</si>
  <si>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</si>
  <si>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</si>
  <si>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</si>
  <si>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</si>
  <si>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</si>
  <si>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</si>
  <si>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</si>
  <si>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</si>
  <si>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</si>
  <si>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</si>
  <si>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</si>
  <si>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</si>
  <si>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</si>
  <si>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</si>
  <si>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</si>
  <si>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</si>
  <si>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</si>
  <si>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</si>
  <si>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</si>
  <si>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</si>
  <si>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</si>
  <si>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</si>
  <si>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</si>
  <si>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</si>
  <si>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</si>
  <si>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</si>
  <si>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</si>
  <si>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</si>
  <si>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</si>
  <si>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</si>
  <si>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</si>
  <si>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</si>
  <si>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</si>
  <si>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</si>
  <si>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</si>
  <si>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</si>
  <si>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</si>
  <si>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</si>
  <si>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</si>
  <si>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</si>
  <si>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</si>
  <si>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</si>
  <si>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</si>
  <si>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</si>
  <si>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</si>
  <si>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</si>
  <si>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</si>
  <si>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</si>
  <si>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</si>
  <si>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</si>
  <si>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</si>
  <si>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</si>
  <si>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</si>
  <si>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</si>
  <si>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</si>
  <si>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</si>
  <si>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</si>
  <si>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</si>
  <si>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</si>
  <si>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</si>
  <si>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</si>
  <si>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</si>
  <si>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</si>
  <si>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</si>
  <si>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</si>
  <si>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</si>
  <si>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</si>
  <si>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</si>
  <si>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</si>
  <si>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</si>
  <si>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</si>
  <si>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</si>
  <si>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</si>
  <si>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</si>
  <si>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</si>
  <si>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</si>
  <si>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</si>
  <si>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</si>
  <si>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</si>
  <si>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</si>
  <si>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</si>
  <si>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</si>
  <si>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</si>
  <si>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</si>
  <si>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</si>
  <si>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</si>
  <si>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</si>
  <si>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</si>
  <si>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</si>
  <si>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</si>
  <si>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</si>
  <si>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</si>
  <si>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</si>
  <si>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</si>
  <si>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</si>
  <si>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</si>
  <si>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</si>
  <si>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</si>
  <si>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</si>
  <si>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</si>
  <si>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</si>
  <si>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</si>
  <si>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</si>
  <si>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</si>
  <si>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</si>
  <si>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</si>
  <si>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</si>
  <si>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</si>
  <si>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</si>
  <si>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</si>
  <si>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</si>
  <si>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</si>
  <si>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</si>
  <si>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</si>
  <si>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</si>
  <si>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</si>
  <si>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</si>
  <si>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</si>
  <si>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</si>
  <si>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</si>
  <si>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</si>
  <si>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</si>
  <si>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</si>
  <si>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</si>
  <si>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</si>
  <si>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</si>
  <si>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</si>
  <si>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</si>
  <si>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</si>
  <si>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</si>
  <si>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</si>
  <si>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</si>
  <si>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</si>
  <si>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</si>
  <si>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</si>
  <si>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</si>
  <si>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</si>
  <si>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</si>
  <si>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</si>
  <si>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</si>
  <si>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</si>
  <si>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</si>
  <si>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</si>
  <si>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</si>
  <si>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</si>
  <si>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</si>
  <si>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</si>
  <si>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</si>
  <si>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</si>
  <si>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</si>
  <si>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</si>
  <si>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</si>
  <si>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</si>
  <si>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</si>
  <si>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</si>
  <si>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</si>
  <si>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</si>
  <si>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</si>
  <si>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</si>
  <si>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</si>
  <si>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</si>
  <si>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</si>
  <si>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</si>
  <si>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</si>
  <si>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</si>
  <si>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</si>
  <si>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</si>
  <si>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</si>
  <si>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</si>
  <si>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</si>
  <si>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</si>
  <si>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</si>
  <si>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</si>
  <si>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</si>
  <si>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</si>
  <si>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</si>
  <si>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</si>
  <si>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</si>
  <si>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</si>
  <si>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</si>
  <si>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</si>
  <si>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</si>
  <si>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</si>
  <si>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</si>
  <si>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</si>
  <si>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</si>
  <si>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</si>
  <si>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</si>
  <si>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</si>
  <si>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</si>
  <si>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</si>
  <si>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</si>
  <si>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</si>
  <si>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</si>
  <si>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</si>
  <si>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</si>
  <si>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</si>
  <si>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</si>
  <si>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</si>
  <si>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</si>
  <si>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</si>
  <si>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</si>
  <si>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</si>
  <si>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</si>
  <si>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</si>
  <si>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</si>
  <si>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</si>
  <si>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</si>
  <si>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</si>
  <si>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</si>
  <si>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</si>
  <si>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</si>
  <si>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</si>
  <si>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</si>
  <si>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</si>
  <si>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</si>
  <si>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</si>
  <si>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</si>
  <si>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</si>
  <si>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</si>
  <si>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</si>
  <si>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</si>
  <si>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</si>
  <si>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</si>
  <si>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</si>
  <si>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</si>
  <si>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</si>
  <si>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</si>
  <si>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</si>
  <si>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</si>
  <si>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</si>
  <si>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</si>
  <si>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</si>
  <si>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</si>
  <si>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</si>
  <si>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</si>
  <si>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</si>
  <si>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</si>
  <si>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</si>
  <si>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</si>
  <si>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</si>
  <si>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</si>
  <si>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</si>
  <si>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</si>
  <si>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</si>
  <si>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</si>
  <si>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</si>
  <si>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</si>
  <si>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</si>
  <si>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</si>
  <si>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</si>
  <si>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</si>
  <si>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</si>
  <si>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</si>
  <si>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</si>
  <si>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</si>
  <si>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</si>
  <si>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</si>
  <si>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</si>
  <si>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</si>
  <si>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</si>
  <si>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</si>
  <si>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</si>
  <si>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</si>
  <si>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</si>
  <si>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</si>
  <si>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</si>
  <si>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</si>
  <si>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</si>
  <si>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</si>
  <si>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</si>
  <si>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</si>
  <si>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</si>
  <si>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</si>
  <si>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</si>
  <si>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</si>
  <si>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</si>
  <si>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</si>
  <si>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</si>
  <si>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</si>
  <si>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</si>
  <si>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</si>
  <si>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</si>
  <si>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</si>
  <si>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</si>
  <si>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</si>
  <si>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</si>
  <si>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</si>
  <si>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</si>
  <si>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</si>
  <si>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</si>
  <si>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</si>
  <si>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</si>
  <si>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</si>
  <si>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</si>
  <si>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</si>
  <si>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</si>
  <si>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</si>
  <si>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</si>
  <si>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</si>
  <si>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</si>
  <si>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</si>
  <si>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</si>
  <si>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</si>
  <si>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</si>
  <si>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</si>
  <si>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</si>
  <si>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</si>
  <si>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</si>
  <si>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</si>
  <si>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</si>
  <si>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</si>
  <si>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</si>
  <si>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</si>
  <si>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</si>
  <si>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</si>
  <si>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</si>
  <si>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</si>
  <si>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</si>
  <si>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</si>
  <si>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</si>
  <si>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</si>
  <si>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</si>
  <si>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</si>
  <si>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</si>
  <si>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</si>
  <si>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</si>
  <si>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</si>
  <si>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</si>
  <si>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</si>
  <si>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</si>
  <si>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</si>
  <si>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</si>
  <si>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</si>
  <si>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</si>
  <si>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</si>
  <si>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</si>
  <si>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</si>
  <si>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</si>
  <si>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</si>
  <si>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</si>
  <si>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</si>
  <si>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</si>
  <si>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</si>
  <si>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</si>
  <si>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</si>
  <si>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</si>
  <si>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</si>
  <si>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</si>
  <si>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</si>
  <si>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</si>
  <si>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</si>
  <si>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</si>
  <si>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</si>
  <si>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</si>
  <si>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</si>
  <si>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</si>
  <si>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</si>
  <si>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</si>
  <si>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</si>
  <si>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</si>
  <si>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</si>
  <si>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</si>
  <si>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</si>
  <si>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</si>
  <si>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</si>
  <si>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</si>
  <si>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</si>
  <si>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</si>
  <si>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</si>
  <si>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</si>
  <si>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</si>
  <si>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</si>
  <si>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</si>
  <si>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</si>
  <si>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</si>
  <si>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</si>
  <si>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</si>
  <si>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</si>
  <si>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</si>
  <si>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</si>
  <si>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</si>
  <si>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</si>
  <si>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</si>
  <si>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</si>
  <si>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</si>
  <si>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</si>
  <si>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</si>
  <si>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</si>
  <si>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</si>
  <si>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</si>
  <si>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</si>
  <si>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</si>
  <si>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</si>
  <si>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</si>
  <si>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</si>
  <si>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</si>
  <si>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</si>
  <si>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</si>
  <si>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</si>
  <si>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</si>
  <si>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</si>
  <si>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</si>
  <si>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</si>
  <si>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</si>
  <si>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</si>
  <si>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</si>
  <si>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</si>
  <si>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</si>
  <si>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</si>
  <si>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</si>
  <si>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</si>
  <si>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</si>
  <si>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</si>
  <si>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</si>
  <si>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</si>
  <si>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</si>
  <si>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</si>
  <si>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</si>
  <si>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</si>
  <si>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</si>
  <si>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</si>
  <si>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</si>
  <si>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</si>
  <si>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</si>
  <si>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</si>
  <si>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</si>
  <si>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</si>
  <si>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</si>
  <si>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</si>
  <si>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</si>
  <si>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</si>
  <si>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</si>
  <si>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</si>
  <si>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</si>
  <si>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</si>
  <si>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</si>
  <si>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</si>
  <si>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</si>
  <si>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</si>
  <si>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</si>
  <si>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</si>
  <si>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</si>
  <si>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</si>
  <si>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</si>
  <si>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</si>
  <si>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</si>
  <si>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</si>
  <si>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</si>
  <si>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</si>
  <si>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</si>
  <si>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</si>
  <si>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</si>
  <si>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</si>
  <si>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</si>
  <si>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</si>
  <si>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</si>
  <si>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</si>
  <si>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</si>
  <si>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</si>
  <si>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</si>
  <si>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</si>
  <si>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</si>
  <si>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</si>
  <si>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</si>
  <si>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</si>
  <si>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</si>
  <si>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</si>
  <si>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</si>
  <si>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</si>
  <si>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</si>
  <si>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</si>
  <si>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</si>
  <si>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</si>
  <si>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</si>
  <si>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</si>
  <si>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</si>
  <si>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</si>
  <si>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</si>
  <si>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</si>
  <si>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</si>
  <si>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</si>
  <si>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</si>
  <si>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</si>
  <si>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</si>
  <si>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</si>
  <si>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</si>
  <si>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</si>
  <si>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</si>
  <si>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</si>
  <si>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</si>
  <si>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</si>
  <si>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</si>
  <si>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</si>
  <si>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</si>
  <si>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</si>
  <si>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</si>
  <si>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</si>
  <si>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</si>
  <si>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</si>
  <si>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</si>
  <si>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</si>
  <si>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</si>
  <si>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</si>
  <si>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</si>
  <si>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</si>
  <si>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</si>
  <si>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</si>
  <si>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</si>
  <si>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</si>
  <si>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</si>
  <si>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</si>
  <si>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</si>
  <si>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</si>
  <si>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</si>
  <si>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</si>
  <si>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</si>
  <si>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</si>
  <si>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</si>
  <si>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</si>
  <si>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</si>
  <si>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</si>
  <si>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</si>
  <si>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</si>
  <si>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</si>
  <si>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</si>
  <si>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</si>
  <si>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</si>
  <si>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</si>
  <si>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</si>
  <si>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</si>
  <si>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</si>
  <si>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</si>
  <si>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</si>
  <si>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</si>
  <si>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</si>
  <si>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</si>
  <si>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</si>
  <si>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</si>
  <si>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</si>
  <si>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</si>
  <si>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</si>
  <si>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</si>
  <si>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</si>
  <si>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</si>
  <si>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</si>
  <si>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</si>
  <si>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</si>
  <si>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</si>
  <si>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</si>
  <si>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</si>
  <si>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</si>
  <si>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</si>
  <si>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</si>
  <si>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</si>
  <si>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</si>
  <si>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</si>
  <si>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</si>
  <si>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</si>
  <si>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</si>
  <si>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</si>
  <si>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</si>
  <si>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</si>
  <si>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</si>
  <si>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</si>
  <si>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</si>
  <si>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</si>
  <si>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</si>
  <si>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</si>
  <si>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</si>
  <si>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</si>
  <si>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</si>
  <si>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</si>
  <si>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</si>
  <si>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</si>
  <si>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</si>
  <si>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</si>
  <si>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</si>
  <si>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</si>
  <si>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</si>
  <si>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</si>
  <si>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</si>
  <si>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</si>
  <si>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</si>
  <si>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</si>
  <si>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</si>
  <si>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</si>
  <si>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</si>
  <si>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</si>
  <si>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</si>
  <si>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</si>
  <si>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</si>
  <si>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</si>
  <si>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</si>
  <si>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</si>
  <si>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</si>
  <si>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</si>
  <si>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</si>
  <si>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</si>
  <si>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</si>
  <si>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</si>
  <si>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</si>
  <si>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</si>
  <si>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</si>
  <si>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</si>
  <si>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</si>
  <si>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</si>
  <si>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</si>
  <si>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</si>
  <si>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</si>
  <si>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</si>
  <si>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</si>
  <si>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</si>
  <si>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</si>
  <si>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</si>
  <si>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</si>
  <si>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</si>
  <si>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</si>
  <si>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</si>
  <si>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</si>
  <si>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</si>
  <si>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</si>
  <si>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</si>
  <si>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</si>
  <si>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</si>
  <si>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</si>
  <si>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</si>
  <si>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</si>
  <si>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</si>
  <si>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</si>
  <si>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</si>
  <si>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</si>
  <si>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</si>
  <si>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</si>
  <si>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</si>
  <si>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</si>
  <si>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</si>
  <si>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</si>
  <si>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</si>
  <si>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</si>
  <si>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</si>
  <si>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</si>
  <si>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</si>
  <si>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</si>
  <si>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</si>
  <si>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</si>
  <si>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</si>
  <si>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</si>
  <si>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</si>
  <si>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</si>
  <si>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</si>
  <si>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</si>
  <si>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</si>
  <si>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</si>
  <si>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</si>
  <si>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</si>
  <si>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</si>
  <si>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</si>
  <si>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</si>
  <si>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</si>
  <si>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</si>
  <si>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</si>
  <si>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</si>
  <si>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</si>
  <si>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</si>
  <si>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</si>
  <si>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</si>
  <si>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</si>
  <si>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</si>
  <si>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</si>
  <si>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</si>
  <si>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</si>
  <si>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</si>
  <si>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</si>
  <si>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</si>
  <si>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</si>
  <si>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</si>
  <si>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</si>
  <si>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</si>
  <si>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</si>
  <si>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</si>
  <si>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</si>
  <si>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</si>
  <si>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</si>
  <si>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</si>
  <si>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</si>
  <si>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</si>
  <si>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</si>
  <si>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</si>
  <si>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</si>
  <si>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</si>
  <si>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</si>
  <si>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</si>
  <si>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</si>
  <si>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</si>
  <si>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</si>
  <si>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</si>
  <si>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</si>
  <si>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</si>
  <si>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</si>
  <si>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</si>
  <si>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</si>
  <si>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</si>
  <si>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</si>
  <si>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</si>
  <si>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</si>
  <si>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</si>
  <si>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</si>
  <si>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</si>
  <si>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</si>
  <si>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</si>
  <si>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</si>
  <si>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</si>
  <si>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</si>
  <si>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</si>
  <si>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</si>
  <si>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</si>
  <si>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</si>
  <si>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</si>
  <si>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</si>
  <si>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</si>
  <si>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</si>
  <si>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</si>
  <si>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</si>
  <si>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</si>
  <si>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</si>
  <si>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</si>
  <si>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</si>
  <si>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</si>
  <si>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</si>
  <si>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</si>
  <si>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</si>
  <si>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</si>
  <si>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</si>
  <si>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</si>
  <si>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</si>
  <si>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</si>
  <si>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</si>
  <si>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</si>
  <si>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</si>
  <si>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</si>
  <si>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</si>
  <si>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</si>
  <si>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</si>
  <si>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</si>
  <si>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</si>
  <si>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</si>
  <si>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</si>
  <si>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</si>
  <si>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</si>
  <si>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</si>
  <si>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</si>
  <si>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</si>
  <si>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</si>
  <si>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</si>
  <si>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</si>
  <si>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</si>
  <si>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</si>
  <si>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</si>
  <si>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</si>
  <si>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</si>
  <si>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</si>
  <si>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</si>
  <si>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</si>
  <si>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</si>
  <si>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</si>
  <si>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</si>
  <si>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</si>
  <si>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</si>
  <si>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</si>
  <si>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</si>
  <si>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</si>
  <si>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</si>
  <si>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</si>
  <si>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</si>
  <si>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</si>
  <si>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</si>
  <si>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</si>
  <si>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</si>
  <si>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</si>
  <si>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</si>
  <si>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</si>
  <si>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</si>
  <si>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</si>
  <si>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</si>
  <si>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</si>
  <si>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</si>
  <si>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</si>
  <si>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</si>
  <si>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</si>
  <si>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</si>
  <si>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</si>
  <si>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</si>
  <si>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</si>
  <si>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</si>
  <si>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</si>
  <si>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</si>
  <si>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</si>
  <si>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</si>
  <si>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</si>
  <si>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</si>
  <si>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</si>
  <si>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</si>
  <si>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</si>
  <si>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</si>
  <si>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</si>
  <si>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</si>
  <si>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</si>
  <si>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</si>
  <si>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</si>
  <si>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</si>
  <si>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</si>
  <si>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</si>
  <si>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</si>
  <si>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</si>
  <si>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</si>
  <si>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</si>
  <si>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</si>
  <si>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</si>
  <si>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</si>
  <si>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</si>
  <si>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</si>
  <si>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</si>
  <si>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</si>
  <si>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</si>
  <si>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</si>
  <si>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</si>
  <si>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</si>
  <si>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</si>
  <si>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</si>
  <si>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</si>
  <si>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</si>
  <si>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</si>
  <si>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</si>
  <si>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</si>
  <si>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</si>
  <si>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</si>
  <si>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</si>
  <si>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</si>
  <si>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</si>
  <si>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</si>
  <si>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</si>
  <si>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</si>
  <si>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</si>
  <si>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</si>
  <si>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</si>
  <si>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</si>
  <si>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</si>
  <si>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</si>
  <si>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</si>
  <si>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</si>
  <si>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</si>
  <si>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</si>
  <si>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</si>
  <si>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</si>
  <si>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</si>
  <si>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</si>
  <si>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</si>
  <si>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</si>
  <si>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</si>
  <si>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</si>
  <si>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</si>
  <si>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</si>
  <si>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</si>
  <si>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</si>
  <si>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</si>
  <si>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</si>
  <si>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</si>
  <si>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</si>
  <si>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</si>
  <si>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</si>
  <si>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</si>
  <si>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</si>
  <si>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</si>
  <si>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</si>
  <si>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</si>
  <si>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</si>
  <si>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</si>
  <si>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</si>
  <si>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</si>
  <si>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</si>
  <si>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</si>
  <si>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</si>
  <si>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</si>
  <si>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</si>
  <si>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</si>
  <si>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</si>
  <si>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</si>
  <si>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</si>
  <si>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</si>
  <si>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</si>
  <si>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</si>
  <si>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</si>
  <si>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</si>
  <si>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</si>
  <si>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</si>
  <si>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</si>
  <si>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</si>
  <si>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</si>
  <si>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</si>
  <si>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</si>
  <si>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</si>
  <si>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</si>
  <si>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</si>
  <si>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</si>
  <si>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</si>
  <si>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</si>
  <si>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</si>
  <si>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</si>
  <si>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</si>
  <si>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</si>
  <si>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</si>
  <si>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</si>
  <si>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</si>
  <si>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</si>
  <si>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</si>
  <si>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</si>
  <si>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</si>
  <si>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</si>
  <si>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</si>
  <si>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</si>
  <si>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</si>
  <si>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</si>
  <si>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</si>
  <si>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</si>
  <si>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</si>
  <si>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</si>
  <si>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</si>
  <si>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</si>
  <si>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</si>
  <si>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</si>
  <si>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</si>
  <si>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</si>
  <si>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</si>
  <si>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</si>
  <si>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</si>
  <si>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</si>
  <si>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</si>
  <si>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</si>
  <si>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</si>
  <si>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</si>
  <si>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</si>
  <si>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</si>
  <si>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</si>
  <si>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</si>
  <si>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</si>
  <si>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</si>
  <si>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</si>
  <si>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</si>
  <si>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</si>
  <si>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</si>
  <si>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</si>
  <si>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</si>
  <si>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</si>
  <si>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</si>
  <si>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</si>
  <si>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</si>
  <si>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</si>
  <si>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</si>
  <si>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</si>
  <si>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</si>
  <si>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</si>
  <si>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</si>
  <si>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</si>
  <si>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</si>
  <si>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</si>
  <si>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</si>
  <si>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</si>
  <si>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</si>
  <si>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</si>
  <si>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</si>
  <si>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</si>
  <si>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</si>
  <si>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</si>
  <si>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</si>
  <si>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</si>
  <si>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</si>
  <si>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</si>
  <si>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</si>
  <si>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</si>
  <si>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</si>
  <si>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</si>
  <si>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</si>
  <si>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</si>
  <si>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</si>
  <si>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</si>
  <si>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</si>
  <si>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</si>
  <si>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</si>
  <si>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</si>
  <si>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</si>
  <si>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</si>
  <si>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</si>
  <si>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</si>
  <si>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</si>
  <si>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</si>
  <si>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</si>
  <si>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</si>
  <si>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</si>
  <si>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</si>
  <si>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</si>
  <si>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</si>
  <si>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</si>
  <si>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</si>
  <si>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</si>
  <si>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</si>
  <si>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</si>
  <si>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</si>
  <si>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</si>
  <si>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</si>
  <si>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</si>
  <si>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</si>
  <si>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</si>
  <si>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</si>
  <si>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</si>
  <si>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</si>
  <si>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</si>
  <si>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</si>
  <si>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</si>
  <si>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</si>
  <si>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</si>
  <si>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</si>
  <si>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</si>
  <si>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</si>
  <si>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</si>
  <si>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</si>
  <si>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</si>
  <si>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</si>
  <si>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</si>
  <si>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</si>
  <si>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</si>
  <si>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</si>
  <si>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</si>
  <si>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</si>
  <si>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</si>
  <si>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</si>
  <si>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</si>
  <si>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</si>
  <si>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</si>
  <si>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</si>
  <si>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</si>
  <si>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</si>
  <si>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</si>
  <si>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</si>
  <si>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</si>
  <si>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</si>
  <si>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</si>
  <si>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</si>
  <si>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</si>
  <si>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</si>
  <si>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</si>
  <si>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</si>
  <si>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</si>
  <si>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</si>
  <si>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</si>
  <si>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</si>
  <si>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</si>
  <si>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</si>
  <si>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</si>
  <si>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</si>
  <si>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</si>
  <si>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</si>
  <si>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</si>
  <si>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</si>
  <si>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</si>
  <si>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</si>
  <si>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</si>
  <si>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</si>
  <si>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</si>
  <si>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</si>
  <si>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</si>
  <si>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</si>
  <si>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</si>
  <si>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</si>
  <si>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</si>
  <si>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</si>
  <si>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</si>
  <si>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</si>
  <si>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</si>
  <si>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</si>
  <si>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</si>
  <si>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</si>
  <si>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</si>
  <si>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</si>
  <si>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</si>
  <si>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</si>
  <si>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</si>
  <si>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</si>
  <si>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</si>
  <si>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</si>
  <si>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</si>
  <si>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</si>
  <si>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</si>
  <si>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</si>
  <si>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</si>
  <si>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</si>
  <si>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</si>
  <si>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</si>
  <si>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</si>
  <si>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</si>
  <si>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</si>
  <si>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</si>
  <si>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</si>
  <si>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</si>
  <si>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</si>
  <si>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</si>
  <si>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</si>
  <si>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</si>
  <si>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</si>
  <si>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</si>
  <si>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</si>
  <si>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</si>
  <si>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</si>
  <si>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</si>
  <si>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</si>
  <si>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</si>
  <si>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</si>
  <si>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</si>
  <si>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</si>
  <si>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</si>
  <si>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</si>
  <si>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</si>
  <si>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</si>
  <si>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</si>
  <si>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</si>
  <si>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</si>
  <si>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</si>
  <si>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</si>
  <si>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</si>
  <si>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</si>
  <si>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</si>
  <si>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</si>
  <si>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</si>
  <si>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</si>
  <si>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</si>
  <si>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</si>
  <si>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</si>
  <si>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</si>
  <si>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</si>
  <si>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</si>
  <si>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</si>
  <si>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</si>
  <si>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</si>
  <si>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</si>
  <si>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</si>
  <si>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</si>
  <si>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</si>
  <si>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</si>
  <si>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</si>
  <si>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</si>
  <si>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</si>
  <si>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</si>
  <si>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</si>
  <si>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</si>
  <si>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</si>
  <si>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</si>
  <si>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</si>
  <si>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</si>
  <si>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</si>
  <si>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</si>
  <si>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</si>
  <si>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</si>
  <si>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</si>
  <si>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</si>
  <si>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</si>
  <si>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</si>
  <si>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</si>
  <si>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</si>
  <si>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</si>
  <si>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</si>
  <si>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</si>
  <si>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</si>
  <si>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</si>
  <si>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</si>
  <si>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</si>
  <si>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</si>
  <si>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</si>
  <si>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</si>
  <si>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</si>
  <si>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</si>
  <si>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</si>
  <si>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</si>
  <si>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</si>
  <si>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</si>
  <si>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</si>
  <si>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</si>
  <si>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</si>
  <si>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</si>
  <si>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</si>
  <si>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</si>
  <si>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</si>
  <si>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</si>
  <si>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</si>
  <si>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</si>
  <si>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</si>
  <si>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</si>
  <si>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</si>
  <si>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</si>
  <si>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</si>
  <si>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</si>
  <si>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</si>
  <si>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</si>
  <si>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</si>
  <si>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</si>
  <si>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</si>
  <si>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</si>
  <si>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</si>
  <si>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</si>
  <si>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</si>
  <si>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</si>
  <si>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</si>
  <si>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</si>
  <si>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</si>
  <si>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</si>
  <si>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</si>
  <si>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</si>
  <si>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</si>
  <si>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</si>
  <si>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</si>
  <si>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</si>
  <si>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</si>
  <si>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</si>
  <si>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</si>
  <si>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</si>
  <si>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</si>
  <si>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</si>
  <si>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</si>
  <si>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</si>
  <si>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</si>
  <si>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</si>
  <si>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</si>
  <si>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</si>
  <si>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</si>
  <si>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</si>
  <si>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</si>
  <si>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</si>
  <si>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</si>
  <si>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</si>
  <si>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</si>
  <si>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</si>
  <si>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</si>
  <si>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</si>
  <si>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</si>
  <si>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</si>
  <si>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</si>
  <si>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</si>
  <si>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</si>
  <si>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</si>
  <si>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</si>
  <si>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</si>
  <si>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</si>
  <si>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</si>
  <si>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</si>
  <si>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</si>
  <si>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</si>
  <si>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</si>
  <si>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</si>
  <si>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</si>
  <si>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</si>
  <si>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</si>
  <si>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</si>
  <si>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</si>
  <si>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</si>
  <si>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</si>
  <si>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</si>
  <si>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</si>
  <si>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</si>
  <si>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</si>
  <si>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</si>
  <si>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</si>
  <si>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</si>
  <si>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</si>
  <si>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</si>
  <si>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</si>
  <si>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</si>
  <si>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</si>
  <si>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</si>
  <si>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</si>
  <si>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</si>
  <si>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</si>
  <si>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</si>
  <si>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</si>
  <si>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</si>
  <si>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</si>
  <si>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</si>
  <si>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</si>
  <si>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</si>
  <si>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</si>
  <si>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</si>
  <si>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</si>
  <si>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</si>
  <si>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</si>
  <si>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</si>
  <si>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</si>
  <si>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</si>
  <si>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</si>
  <si>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</si>
  <si>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</si>
  <si>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</si>
  <si>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</si>
  <si>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</si>
  <si>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</si>
  <si>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</si>
  <si>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</si>
  <si>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</si>
  <si>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</si>
  <si>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</si>
  <si>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</si>
  <si>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</si>
  <si>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</si>
  <si>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</si>
  <si>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</si>
  <si>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</si>
  <si>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</si>
  <si>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</si>
  <si>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</si>
  <si>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</si>
  <si>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</si>
  <si>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</si>
  <si>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</si>
  <si>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</si>
  <si>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</si>
  <si>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</si>
  <si>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</si>
  <si>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</si>
  <si>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</si>
  <si>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</si>
  <si>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</si>
  <si>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</si>
  <si>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</si>
  <si>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</si>
  <si>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</si>
  <si>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</si>
  <si>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</si>
  <si>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</si>
  <si>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</si>
  <si>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</si>
  <si>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</si>
  <si>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</si>
  <si>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</si>
  <si>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</si>
  <si>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</si>
  <si>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</si>
  <si>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</si>
  <si>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</si>
  <si>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</si>
  <si>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</si>
  <si>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</si>
  <si>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</si>
  <si>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</si>
  <si>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</si>
  <si>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</si>
  <si>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</si>
  <si>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</si>
  <si>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</si>
  <si>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</si>
  <si>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</si>
  <si>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</si>
  <si>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</si>
  <si>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</si>
  <si>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</si>
  <si>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</si>
  <si>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</si>
  <si>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</si>
  <si>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</si>
  <si>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</si>
  <si>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</si>
  <si>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</si>
  <si>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</si>
  <si>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</si>
  <si>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</si>
  <si>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</si>
  <si>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</si>
  <si>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</si>
  <si>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</si>
  <si>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</si>
  <si>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</si>
  <si>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</si>
  <si>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</si>
  <si>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</si>
  <si>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</si>
  <si>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</si>
  <si>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</si>
  <si>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</si>
  <si>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</si>
  <si>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</si>
  <si>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</si>
  <si>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</si>
  <si>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</si>
  <si>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</si>
  <si>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</si>
  <si>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</si>
  <si>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</si>
  <si>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</si>
  <si>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</si>
  <si>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</si>
  <si>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</si>
  <si>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</si>
  <si>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</si>
  <si>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</si>
  <si>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</si>
  <si>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</si>
  <si>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</si>
  <si>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</si>
  <si>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</si>
  <si>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</si>
  <si>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</si>
  <si>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</si>
  <si>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</si>
  <si>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</si>
  <si>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</si>
  <si>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</si>
  <si>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</si>
  <si>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</si>
  <si>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</si>
  <si>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</si>
  <si>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</si>
  <si>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</si>
  <si>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</si>
  <si>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</si>
  <si>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</si>
  <si>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</si>
  <si>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</si>
  <si>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</si>
  <si>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</si>
  <si>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</si>
  <si>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</si>
  <si>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</si>
  <si>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</si>
  <si>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</si>
  <si>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</si>
  <si>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</si>
  <si>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</si>
  <si>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</si>
  <si>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</si>
  <si>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</si>
  <si>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</si>
  <si>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</si>
  <si>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</si>
  <si>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</si>
  <si>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</si>
  <si>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</si>
  <si>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</si>
  <si>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</si>
  <si>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</si>
  <si>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</si>
  <si>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</si>
  <si>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</si>
  <si>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</si>
  <si>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</si>
  <si>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</si>
  <si>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</si>
  <si>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</si>
  <si>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</si>
  <si>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</si>
  <si>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</si>
  <si>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</si>
  <si>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</si>
  <si>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</si>
  <si>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</si>
  <si>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</si>
  <si>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</si>
  <si>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</si>
  <si>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</si>
  <si>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</si>
  <si>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</si>
  <si>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</si>
  <si>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</si>
  <si>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</si>
  <si>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</si>
  <si>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</si>
  <si>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</si>
  <si>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</si>
  <si>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</si>
  <si>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</si>
  <si>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</si>
  <si>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</si>
  <si>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</si>
  <si>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</si>
  <si>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</si>
  <si>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</si>
  <si>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</si>
  <si>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</si>
  <si>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</si>
  <si>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</si>
  <si>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</si>
  <si>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</si>
  <si>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</si>
  <si>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</si>
  <si>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</si>
  <si>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</si>
  <si>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</si>
  <si>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</si>
  <si>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</si>
  <si>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</si>
  <si>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</si>
  <si>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</si>
  <si>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</si>
  <si>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</si>
  <si>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</si>
  <si>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</si>
  <si>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</si>
  <si>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</si>
  <si>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</si>
  <si>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</si>
  <si>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</si>
  <si>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</si>
  <si>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</si>
  <si>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</si>
  <si>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</si>
  <si>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</si>
  <si>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</si>
  <si>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</si>
  <si>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</si>
  <si>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</si>
  <si>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</si>
  <si>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</si>
  <si>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</si>
  <si>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</si>
  <si>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</si>
  <si>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</si>
  <si>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</si>
  <si>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</si>
  <si>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</si>
  <si>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</si>
  <si>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</si>
  <si>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</si>
  <si>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</si>
  <si>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</si>
  <si>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</si>
  <si>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</si>
  <si>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</si>
  <si>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</si>
  <si>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</si>
  <si>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</si>
  <si>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</si>
  <si>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</si>
  <si>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</si>
  <si>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</si>
  <si>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</si>
  <si>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</si>
  <si>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</si>
  <si>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</si>
  <si>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</si>
  <si>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</si>
  <si>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</si>
  <si>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</si>
  <si>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</si>
  <si>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</si>
  <si>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</si>
  <si>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</si>
  <si>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</si>
  <si>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</si>
  <si>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</si>
  <si>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</si>
  <si>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</si>
  <si>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</si>
  <si>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</si>
  <si>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</si>
  <si>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</si>
  <si>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</si>
  <si>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</si>
  <si>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</si>
  <si>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</si>
  <si>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</si>
  <si>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</si>
  <si>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</si>
  <si>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</si>
  <si>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</si>
  <si>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</si>
  <si>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</si>
  <si>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</si>
  <si>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</si>
  <si>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</si>
  <si>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</si>
  <si>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</si>
  <si>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</si>
  <si>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</si>
  <si>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</si>
  <si>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</si>
  <si>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</si>
  <si>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</si>
  <si>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</si>
  <si>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</si>
  <si>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</si>
  <si>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</si>
  <si>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</si>
  <si>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</si>
  <si>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</si>
  <si>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</si>
  <si>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</si>
  <si>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</si>
  <si>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</si>
  <si>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</si>
  <si>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</si>
  <si>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</si>
  <si>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</si>
  <si>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</si>
  <si>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</si>
  <si>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</si>
  <si>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</si>
  <si>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</si>
  <si>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</si>
  <si>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</si>
  <si>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</si>
  <si>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</si>
  <si>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</si>
  <si>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</si>
  <si>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</si>
  <si>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</si>
  <si>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</si>
  <si>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</si>
  <si>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</si>
  <si>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</si>
  <si>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</si>
  <si>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</si>
  <si>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</si>
  <si>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</si>
  <si>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</si>
  <si>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</si>
  <si>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</si>
  <si>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</si>
  <si>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</si>
  <si>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</si>
  <si>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</si>
  <si>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</si>
  <si>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</si>
  <si>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</si>
  <si>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</si>
  <si>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</si>
  <si>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</si>
  <si>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</si>
  <si>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</si>
  <si>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</si>
  <si>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</si>
  <si>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</si>
  <si>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</si>
  <si>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</si>
  <si>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</si>
  <si>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</si>
  <si>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</si>
  <si>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</si>
  <si>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</si>
  <si>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</si>
  <si>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</si>
  <si>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</si>
  <si>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</si>
  <si>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</si>
  <si>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</si>
  <si>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</si>
  <si>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</si>
  <si>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</si>
  <si>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</si>
  <si>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</si>
  <si>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</si>
  <si>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</si>
  <si>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</si>
  <si>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</si>
  <si>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</si>
  <si>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</si>
  <si>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</si>
  <si>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</si>
  <si>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</si>
  <si>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</si>
  <si>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</si>
  <si>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</si>
  <si>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</si>
  <si>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</si>
  <si>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</si>
  <si>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</si>
  <si>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</si>
  <si>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</si>
  <si>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</si>
  <si>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</si>
  <si>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</si>
  <si>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</si>
  <si>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</si>
  <si>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</si>
  <si>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</si>
  <si>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</si>
  <si>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</si>
  <si>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</si>
  <si>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</si>
  <si>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</si>
  <si>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</si>
  <si>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</si>
  <si>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</si>
  <si>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</si>
  <si>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</si>
  <si>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</si>
  <si>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</si>
  <si>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</si>
  <si>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</si>
  <si>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</si>
  <si>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</si>
  <si>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</si>
  <si>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</si>
  <si>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</si>
  <si>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</si>
  <si>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</si>
  <si>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</si>
  <si>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</si>
  <si>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</si>
  <si>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</si>
  <si>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</si>
  <si>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</si>
  <si>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</si>
  <si>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</si>
  <si>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</si>
  <si>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</si>
  <si>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</si>
  <si>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</si>
  <si>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</si>
  <si>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</si>
  <si>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</si>
  <si>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</si>
  <si>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</si>
  <si>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</si>
  <si>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</si>
  <si>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</si>
  <si>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</si>
  <si>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</si>
  <si>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</si>
  <si>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</si>
  <si>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</si>
  <si>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</si>
  <si>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</si>
  <si>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</si>
  <si>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</si>
  <si>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</si>
  <si>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</si>
  <si>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</si>
  <si>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</si>
  <si>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</si>
  <si>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</si>
  <si>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</si>
  <si>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</si>
  <si>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</si>
  <si>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</si>
  <si>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</si>
  <si>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</si>
  <si>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</si>
  <si>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</si>
  <si>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</si>
  <si>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</si>
  <si>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</si>
  <si>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</si>
  <si>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</si>
  <si>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</si>
  <si>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</si>
  <si>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</si>
  <si>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</si>
  <si>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</si>
  <si>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</si>
  <si>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</si>
  <si>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</si>
  <si>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</si>
  <si>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</si>
  <si>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</si>
  <si>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</si>
  <si>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</si>
  <si>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</si>
  <si>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</si>
  <si>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</si>
  <si>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</si>
  <si>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</si>
  <si>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</si>
  <si>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</si>
  <si>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</si>
  <si>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</si>
  <si>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</si>
  <si>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</si>
  <si>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</si>
  <si>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</si>
  <si>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</si>
  <si>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</si>
  <si>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</si>
  <si>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</si>
  <si>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</si>
  <si>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</si>
  <si>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</si>
  <si>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</si>
  <si>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</si>
  <si>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</si>
  <si>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</si>
  <si>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</si>
  <si>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</si>
  <si>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</si>
  <si>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</si>
  <si>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</si>
  <si>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</si>
  <si>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</si>
  <si>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</si>
  <si>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</si>
  <si>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</si>
  <si>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</si>
  <si>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</si>
  <si>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</si>
  <si>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</si>
  <si>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</si>
  <si>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</si>
  <si>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</si>
  <si>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</si>
  <si>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</si>
  <si>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</si>
  <si>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</si>
  <si>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</si>
  <si>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</si>
  <si>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</si>
  <si>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</si>
  <si>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</si>
  <si>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</si>
  <si>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</si>
  <si>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</si>
  <si>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</si>
  <si>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</si>
  <si>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</si>
  <si>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</si>
  <si>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</si>
  <si>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</si>
  <si>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</si>
  <si>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</si>
  <si>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</si>
  <si>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</si>
  <si>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</si>
  <si>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</si>
  <si>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</si>
  <si>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</si>
  <si>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</si>
  <si>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</si>
  <si>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</si>
  <si>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</si>
  <si>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</si>
  <si>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</si>
  <si>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</si>
  <si>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</si>
  <si>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</si>
  <si>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</si>
  <si>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</si>
  <si>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</si>
  <si>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</si>
  <si>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</si>
  <si>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</si>
  <si>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</si>
  <si>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</si>
  <si>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</si>
  <si>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</si>
  <si>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</si>
  <si>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</si>
  <si>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</si>
  <si>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</si>
  <si>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</si>
  <si>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</si>
  <si>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</si>
  <si>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</si>
  <si>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</si>
  <si>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</si>
  <si>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</si>
  <si>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</si>
  <si>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</si>
  <si>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</si>
  <si>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</si>
  <si>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</si>
  <si>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</si>
  <si>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</si>
  <si>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</si>
  <si>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</si>
  <si>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</si>
  <si>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</si>
  <si>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</si>
  <si>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</si>
  <si>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</si>
  <si>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</si>
  <si>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</si>
  <si>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</si>
  <si>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</si>
  <si>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</si>
  <si>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</si>
  <si>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</si>
  <si>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</si>
  <si>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</si>
  <si>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</si>
  <si>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</si>
  <si>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</si>
  <si>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</si>
  <si>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</si>
  <si>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</si>
  <si>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</si>
  <si>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</si>
  <si>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</si>
  <si>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</si>
  <si>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</si>
  <si>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</si>
  <si>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</si>
  <si>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</si>
  <si>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</si>
  <si>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</si>
  <si>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</si>
  <si>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</si>
  <si>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</si>
  <si>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</si>
  <si>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</si>
  <si>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</si>
  <si>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</si>
  <si>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</si>
  <si>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</si>
  <si>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</si>
  <si>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</si>
  <si>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</si>
  <si>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</si>
  <si>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</si>
  <si>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</si>
  <si>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</si>
  <si>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</si>
  <si>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</si>
  <si>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</si>
  <si>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</si>
  <si>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</si>
  <si>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</si>
  <si>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</si>
  <si>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</si>
  <si>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</si>
  <si>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</si>
  <si>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</si>
  <si>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</si>
  <si>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</si>
  <si>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</si>
  <si>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</si>
  <si>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</si>
  <si>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</si>
  <si>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</si>
  <si>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</si>
  <si>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</si>
  <si>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</si>
  <si>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</si>
  <si>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</si>
  <si>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</si>
  <si>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</si>
  <si>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</si>
  <si>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</si>
  <si>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</si>
  <si>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</si>
  <si>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</si>
  <si>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</si>
  <si>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</si>
  <si>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</si>
  <si>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</si>
  <si>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</si>
  <si>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</si>
  <si>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</si>
  <si>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</si>
  <si>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</si>
  <si>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</si>
  <si>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</si>
  <si>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</si>
  <si>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</si>
  <si>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</si>
  <si>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</si>
  <si>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</si>
  <si>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</si>
  <si>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</si>
  <si>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</si>
  <si>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</si>
  <si>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</si>
  <si>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</si>
  <si>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</si>
  <si>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</si>
  <si>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</si>
  <si>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</si>
  <si>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</si>
  <si>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</si>
  <si>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</si>
  <si>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</si>
  <si>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</si>
  <si>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</si>
  <si>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</si>
  <si>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</si>
  <si>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</si>
  <si>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</si>
  <si>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</si>
  <si>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</si>
  <si>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</si>
  <si>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</si>
  <si>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</si>
  <si>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</si>
  <si>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</si>
  <si>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</si>
  <si>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</si>
  <si>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</si>
  <si>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</si>
  <si>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</si>
  <si>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</si>
  <si>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</si>
  <si>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</si>
  <si>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</si>
  <si>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</si>
  <si>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</si>
  <si>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</si>
  <si>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</si>
  <si>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</si>
  <si>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</si>
  <si>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</si>
  <si>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</si>
  <si>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</si>
  <si>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</si>
  <si>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</si>
  <si>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</si>
  <si>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</si>
  <si>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</si>
  <si>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</si>
  <si>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</si>
  <si>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</si>
  <si>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</si>
  <si>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</si>
  <si>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</si>
  <si>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</si>
  <si>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</si>
  <si>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</si>
  <si>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</si>
  <si>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</si>
  <si>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</si>
  <si>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</si>
  <si>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</si>
  <si>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</si>
  <si>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</si>
  <si>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</si>
  <si>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</si>
  <si>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</si>
  <si>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</si>
  <si>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</si>
  <si>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</si>
  <si>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</si>
  <si>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</si>
  <si>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</si>
  <si>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</si>
  <si>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</si>
  <si>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</si>
  <si>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</si>
  <si>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</si>
  <si>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</si>
  <si>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</si>
  <si>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</si>
  <si>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</si>
  <si>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</si>
  <si>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</si>
  <si>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</si>
  <si>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</si>
  <si>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</si>
  <si>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</si>
  <si>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</si>
  <si>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</si>
  <si>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</si>
  <si>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</si>
  <si>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</si>
  <si>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</si>
  <si>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</si>
  <si>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</si>
  <si>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</si>
  <si>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</si>
  <si>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</si>
  <si>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</si>
  <si>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</si>
  <si>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</si>
  <si>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</si>
  <si>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</si>
  <si>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</si>
  <si>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</si>
  <si>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</si>
  <si>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</si>
  <si>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</si>
  <si>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</si>
  <si>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</si>
  <si>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</si>
  <si>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</si>
  <si>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</si>
  <si>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</si>
  <si>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</si>
  <si>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</si>
  <si>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</si>
  <si>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</si>
  <si>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</si>
  <si>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</si>
  <si>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</si>
  <si>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</si>
  <si>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</si>
  <si>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</si>
  <si>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</si>
  <si>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</si>
  <si>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</si>
  <si>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</si>
  <si>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</si>
  <si>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</si>
  <si>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</si>
  <si>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</si>
  <si>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</si>
  <si>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</si>
  <si>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</si>
  <si>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</si>
  <si>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</si>
  <si>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</si>
  <si>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</si>
  <si>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</si>
  <si>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</si>
  <si>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</si>
  <si>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</si>
  <si>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</si>
  <si>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</si>
  <si>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</si>
  <si>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</si>
  <si>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</si>
  <si>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</si>
  <si>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</si>
  <si>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</si>
  <si>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</si>
  <si>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</si>
  <si>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</si>
  <si>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</si>
  <si>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</si>
  <si>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</si>
  <si>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</si>
  <si>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</si>
  <si>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</si>
  <si>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</si>
  <si>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</si>
  <si>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</si>
  <si>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</si>
  <si>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</si>
  <si>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</si>
  <si>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</si>
  <si>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</si>
  <si>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</si>
  <si>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</si>
  <si>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</si>
  <si>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</si>
  <si>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</si>
  <si>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</si>
  <si>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</si>
  <si>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</si>
  <si>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</si>
  <si>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</si>
  <si>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</si>
  <si>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</si>
  <si>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</si>
  <si>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</si>
  <si>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</si>
  <si>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</si>
  <si>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</si>
  <si>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</si>
  <si>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</si>
  <si>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</si>
  <si>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</si>
  <si>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</si>
  <si>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</si>
  <si>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</si>
  <si>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</si>
  <si>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</si>
  <si>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</si>
  <si>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</si>
  <si>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</si>
  <si>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</si>
  <si>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</si>
  <si>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</si>
  <si>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</si>
  <si>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</si>
  <si>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</si>
  <si>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</si>
  <si>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</si>
  <si>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</si>
  <si>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</si>
  <si>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</si>
  <si>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</si>
  <si>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</si>
  <si>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</si>
  <si>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</si>
  <si>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</si>
  <si>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</si>
  <si>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</si>
  <si>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</si>
  <si>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</si>
  <si>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</si>
  <si>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</si>
  <si>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</si>
  <si>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</si>
  <si>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</si>
  <si>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</si>
  <si>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</si>
  <si>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</si>
  <si>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</si>
  <si>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</si>
  <si>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</si>
  <si>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</si>
  <si>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</si>
  <si>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</si>
  <si>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</si>
  <si>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</si>
  <si>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</si>
  <si>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</si>
  <si>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</si>
  <si>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</si>
  <si>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</si>
  <si>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</si>
  <si>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</si>
  <si>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</si>
  <si>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</si>
  <si>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</si>
  <si>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</si>
  <si>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</si>
  <si>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</si>
  <si>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</si>
  <si>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</si>
  <si>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</si>
  <si>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</si>
  <si>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</si>
  <si>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</si>
  <si>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</si>
  <si>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</si>
  <si>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</si>
  <si>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</si>
  <si>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</si>
  <si>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</si>
  <si>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</si>
  <si>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</si>
  <si>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</si>
  <si>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</si>
  <si>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</si>
  <si>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</si>
  <si>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</si>
  <si>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</si>
  <si>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</si>
  <si>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</si>
  <si>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</si>
  <si>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</si>
  <si>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</si>
  <si>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</si>
  <si>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</si>
  <si>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</si>
  <si>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</si>
  <si>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</si>
  <si>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</si>
  <si>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</si>
  <si>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</si>
  <si>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</si>
  <si>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</si>
  <si>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</si>
  <si>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</si>
  <si>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</si>
  <si>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</si>
  <si>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</si>
  <si>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</si>
  <si>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</si>
  <si>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</si>
  <si>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</si>
  <si>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</si>
  <si>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</si>
  <si>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</si>
  <si>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</si>
  <si>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</si>
  <si>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</si>
  <si>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</si>
  <si>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</si>
  <si>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</si>
  <si>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</si>
  <si>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</si>
  <si>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</si>
  <si>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</si>
  <si>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</si>
  <si>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</si>
  <si>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</si>
  <si>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</si>
  <si>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</si>
  <si>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</si>
  <si>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</si>
  <si>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</si>
  <si>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</si>
  <si>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</si>
  <si>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</si>
  <si>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</si>
  <si>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</si>
  <si>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</si>
  <si>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</si>
  <si>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</si>
  <si>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</si>
  <si>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</si>
  <si>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</si>
  <si>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</si>
  <si>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</si>
  <si>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</si>
  <si>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</si>
  <si>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</si>
  <si>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</si>
  <si>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</si>
  <si>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</si>
  <si>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</si>
  <si>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</si>
  <si>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</si>
  <si>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</si>
  <si>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</si>
  <si>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</si>
  <si>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</si>
  <si>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</si>
  <si>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</si>
  <si>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</si>
  <si>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</si>
  <si>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</si>
  <si>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</si>
  <si>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</si>
  <si>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</si>
  <si>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</si>
  <si>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</si>
  <si>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</si>
  <si>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</si>
  <si>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</si>
  <si>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</si>
  <si>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</si>
  <si>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</si>
  <si>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</si>
  <si>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</si>
  <si>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</si>
  <si>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</si>
  <si>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</si>
  <si>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</si>
  <si>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</si>
  <si>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</si>
  <si>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</si>
  <si>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</si>
  <si>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</si>
  <si>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</si>
  <si>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</si>
  <si>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</si>
  <si>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</si>
  <si>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</si>
  <si>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</si>
  <si>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</si>
  <si>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</si>
  <si>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</si>
  <si>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</si>
  <si>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</si>
  <si>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</si>
  <si>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</si>
  <si>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</si>
  <si>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</si>
  <si>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</si>
  <si>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</si>
  <si>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</si>
  <si>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</si>
  <si>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</si>
  <si>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</si>
  <si>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</si>
  <si>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</si>
  <si>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</si>
  <si>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</si>
  <si>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</si>
  <si>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</si>
  <si>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</si>
  <si>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</si>
  <si>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</si>
  <si>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</si>
  <si>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</si>
  <si>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</si>
  <si>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</si>
  <si>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</si>
  <si>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</si>
  <si>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</si>
  <si>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</si>
  <si>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</si>
  <si>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</si>
  <si>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</si>
  <si>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</si>
  <si>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</si>
  <si>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</si>
  <si>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</si>
  <si>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</si>
  <si>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</si>
  <si>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</si>
  <si>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</si>
  <si>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</si>
  <si>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</si>
  <si>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</si>
  <si>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</si>
  <si>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</si>
  <si>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</si>
  <si>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</si>
  <si>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</si>
  <si>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</si>
  <si>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</si>
  <si>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</si>
  <si>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</si>
  <si>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</si>
  <si>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</si>
  <si>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</si>
  <si>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</si>
  <si>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</si>
  <si>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</si>
  <si>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</si>
  <si>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</si>
  <si>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</si>
  <si>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</si>
  <si>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</si>
  <si>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</si>
  <si>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</si>
  <si>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</si>
  <si>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</si>
  <si>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</si>
  <si>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</si>
  <si>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</si>
  <si>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</si>
  <si>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</si>
  <si>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</si>
  <si>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</si>
  <si>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</si>
  <si>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</si>
  <si>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</si>
  <si>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</si>
  <si>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</si>
  <si>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</si>
  <si>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</si>
  <si>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</si>
  <si>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</si>
  <si>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</si>
  <si>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</si>
  <si>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</si>
  <si>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</si>
  <si>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</si>
  <si>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</si>
  <si>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</si>
  <si>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</si>
  <si>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</si>
  <si>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</si>
  <si>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</si>
  <si>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</si>
  <si>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</si>
  <si>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</si>
  <si>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</si>
  <si>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</si>
  <si>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</si>
  <si>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</si>
  <si>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</si>
  <si>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</si>
  <si>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</si>
  <si>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</si>
  <si>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</si>
  <si>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</si>
  <si>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</si>
  <si>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</si>
  <si>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</si>
  <si>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</si>
  <si>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</si>
  <si>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</si>
  <si>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</si>
  <si>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</si>
  <si>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</si>
  <si>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</si>
  <si>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</si>
  <si>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</si>
  <si>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</si>
  <si>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</si>
  <si>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</si>
  <si>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</si>
  <si>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</si>
  <si>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</si>
  <si>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</si>
  <si>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</si>
  <si>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</si>
  <si>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</si>
  <si>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</si>
  <si>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</si>
  <si>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</si>
  <si>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</si>
  <si>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</si>
  <si>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</si>
  <si>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</si>
  <si>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</si>
  <si>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</si>
  <si>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</si>
  <si>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</si>
  <si>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</si>
  <si>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</si>
  <si>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</si>
  <si>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</si>
  <si>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</si>
  <si>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</si>
  <si>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</si>
  <si>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</si>
  <si>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</si>
  <si>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</si>
  <si>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</si>
  <si>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</si>
  <si>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</si>
  <si>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</si>
  <si>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</si>
  <si>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</si>
  <si>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</si>
  <si>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</si>
  <si>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</si>
  <si>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</si>
  <si>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</si>
  <si>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</si>
  <si>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</si>
  <si>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</si>
  <si>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</si>
  <si>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</si>
  <si>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</si>
  <si>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</si>
  <si>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</si>
  <si>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</si>
  <si>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</si>
  <si>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</si>
  <si>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</si>
  <si>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</si>
  <si>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</si>
  <si>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</si>
  <si>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</si>
  <si>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</si>
  <si>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</si>
  <si>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</si>
  <si>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</si>
  <si>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</si>
  <si>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</si>
  <si>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</si>
  <si>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</si>
  <si>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</si>
  <si>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</si>
  <si>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</si>
  <si>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</si>
  <si>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</si>
  <si>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</si>
  <si>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</si>
  <si>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</si>
  <si>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</si>
  <si>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</si>
  <si>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</si>
  <si>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</si>
  <si>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</si>
  <si>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</si>
  <si>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</si>
  <si>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</si>
  <si>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</si>
  <si>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</si>
  <si>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</si>
  <si>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</si>
  <si>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</si>
  <si>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</si>
  <si>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</si>
  <si>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</si>
  <si>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</si>
  <si>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</si>
  <si>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</si>
  <si>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</si>
  <si>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</si>
  <si>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</si>
  <si>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</si>
  <si>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</si>
  <si>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</si>
  <si>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</si>
  <si>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</si>
  <si>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</si>
  <si>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</si>
  <si>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</si>
  <si>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</si>
  <si>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</si>
  <si>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</si>
  <si>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</si>
  <si>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</si>
  <si>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</si>
  <si>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</si>
  <si>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</si>
  <si>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</si>
  <si>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</si>
  <si>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</si>
  <si>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</si>
  <si>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</si>
  <si>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</si>
  <si>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</si>
  <si>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</si>
  <si>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</si>
  <si>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</si>
  <si>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</si>
  <si>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</si>
  <si>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</si>
  <si>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</si>
  <si>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</si>
  <si>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</si>
  <si>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</si>
  <si>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</si>
  <si>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</si>
  <si>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</si>
  <si>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</si>
  <si>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</si>
  <si>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</si>
  <si>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</si>
  <si>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</si>
  <si>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</si>
  <si>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</si>
  <si>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</si>
  <si>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</si>
  <si>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</si>
  <si>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</si>
  <si>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</si>
  <si>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</si>
  <si>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</si>
  <si>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</si>
  <si>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</si>
  <si>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</si>
  <si>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</si>
  <si>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</si>
  <si>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</si>
  <si>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</si>
  <si>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</si>
  <si>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</si>
  <si>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</si>
  <si>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</si>
  <si>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</si>
  <si>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</si>
  <si>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</si>
  <si>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</si>
  <si>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</si>
  <si>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</si>
  <si>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</si>
  <si>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</si>
  <si>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</si>
  <si>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</si>
  <si>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</si>
  <si>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</si>
  <si>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</si>
  <si>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</si>
  <si>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</si>
  <si>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</si>
  <si>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</si>
  <si>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</si>
  <si>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</si>
  <si>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</si>
  <si>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</si>
  <si>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</si>
  <si>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</si>
  <si>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</si>
  <si>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</si>
  <si>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</si>
  <si>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</si>
  <si>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</si>
  <si>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</si>
  <si>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</si>
  <si>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</si>
  <si>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</si>
  <si>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</si>
  <si>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</si>
  <si>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</si>
  <si>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</si>
  <si>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</si>
  <si>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</si>
  <si>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</si>
  <si>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</si>
  <si>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</si>
  <si>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</si>
  <si>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</si>
  <si>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</si>
  <si>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</si>
  <si>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</si>
  <si>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</si>
  <si>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</si>
  <si>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</si>
  <si>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</si>
  <si>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</si>
  <si>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</si>
  <si>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</si>
  <si>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</si>
  <si>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</si>
  <si>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</si>
  <si>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</si>
  <si>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</si>
  <si>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</si>
  <si>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</si>
  <si>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</si>
  <si>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</si>
  <si>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</si>
  <si>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</si>
  <si>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</si>
  <si>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</si>
  <si>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</si>
  <si>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</si>
  <si>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</si>
  <si>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</si>
  <si>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</si>
  <si>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</si>
  <si>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</si>
  <si>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</si>
  <si>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</si>
  <si>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</si>
  <si>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</si>
  <si>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</si>
  <si>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</si>
  <si>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</si>
  <si>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</si>
  <si>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</si>
  <si>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</si>
  <si>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</si>
  <si>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</si>
  <si>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</si>
  <si>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</si>
  <si>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</si>
  <si>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</si>
  <si>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</si>
  <si>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</si>
  <si>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</si>
  <si>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</si>
  <si>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</si>
  <si>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</si>
  <si>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</si>
  <si>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</si>
  <si>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</si>
  <si>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</si>
  <si>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</si>
  <si>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</si>
  <si>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</si>
  <si>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</si>
  <si>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</si>
  <si>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</si>
  <si>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</si>
  <si>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</si>
  <si>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</si>
  <si>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</si>
  <si>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</si>
  <si>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</si>
  <si>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</si>
  <si>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</si>
  <si>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</si>
  <si>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</si>
  <si>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</si>
  <si>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</si>
  <si>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</si>
  <si>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</si>
  <si>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</si>
  <si>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</si>
  <si>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</si>
  <si>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</si>
  <si>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</si>
  <si>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</si>
  <si>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</si>
  <si>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</si>
  <si>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</si>
  <si>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</si>
  <si>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</si>
  <si>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</si>
  <si>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</si>
  <si>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</si>
  <si>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</si>
  <si>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</si>
  <si>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</si>
  <si>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</si>
  <si>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</si>
  <si>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</si>
  <si>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</si>
  <si>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</si>
  <si>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</si>
  <si>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</si>
  <si>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</si>
  <si>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</si>
  <si>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</si>
  <si>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</si>
  <si>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</si>
  <si>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</si>
  <si>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</si>
  <si>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</si>
  <si>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</si>
  <si>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</si>
  <si>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</si>
  <si>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</si>
  <si>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</si>
  <si>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</si>
  <si>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</si>
  <si>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</si>
  <si>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</si>
  <si>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</si>
  <si>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</si>
  <si>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</si>
  <si>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</si>
  <si>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</si>
  <si>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</si>
  <si>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</si>
  <si>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</si>
  <si>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</si>
  <si>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</si>
  <si>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</si>
  <si>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</si>
  <si>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</si>
  <si>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</si>
  <si>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</si>
  <si>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</si>
  <si>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</si>
  <si>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</si>
  <si>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</si>
  <si>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</si>
  <si>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</si>
  <si>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</si>
  <si>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</si>
  <si>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</si>
  <si>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</si>
  <si>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</si>
  <si>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</si>
  <si>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</si>
  <si>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</si>
  <si>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</si>
  <si>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</si>
  <si>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</si>
  <si>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</si>
  <si>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</si>
  <si>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</si>
  <si>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</si>
  <si>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</si>
  <si>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</si>
  <si>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</si>
  <si>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</si>
  <si>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</si>
  <si>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</si>
  <si>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</si>
  <si>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</si>
  <si>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</si>
  <si>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</si>
  <si>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</si>
  <si>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</si>
  <si>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</si>
  <si>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</si>
  <si>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</si>
  <si>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</si>
  <si>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</si>
  <si>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</si>
  <si>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</si>
  <si>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</si>
  <si>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</si>
  <si>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</si>
  <si>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</si>
  <si>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</si>
  <si>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</si>
  <si>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</si>
  <si>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</si>
  <si>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</si>
  <si>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</si>
  <si>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</si>
  <si>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</si>
  <si>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</si>
  <si>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</si>
  <si>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</si>
  <si>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</si>
  <si>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</si>
  <si>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</si>
  <si>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</si>
  <si>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</si>
  <si>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</si>
  <si>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</si>
  <si>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</si>
  <si>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</si>
  <si>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</si>
  <si>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</si>
  <si>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</si>
  <si>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</si>
  <si>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</si>
  <si>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</si>
  <si>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</si>
  <si>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</si>
  <si>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</si>
  <si>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</si>
  <si>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</si>
  <si>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</si>
  <si>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</si>
  <si>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</si>
  <si>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</si>
  <si>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</si>
  <si>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</si>
  <si>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</si>
  <si>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</si>
  <si>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</si>
  <si>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</si>
  <si>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</si>
  <si>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</si>
  <si>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</si>
  <si>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</si>
  <si>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</si>
  <si>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</si>
  <si>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</si>
  <si>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</si>
  <si>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</si>
  <si>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</si>
  <si>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</si>
  <si>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</si>
  <si>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</si>
  <si>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</si>
  <si>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</si>
  <si>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</si>
  <si>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</si>
  <si>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</si>
  <si>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</si>
  <si>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</si>
  <si>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</si>
  <si>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</si>
  <si>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</si>
  <si>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</si>
  <si>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</si>
  <si>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</si>
  <si>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</si>
  <si>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</si>
  <si>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</si>
  <si>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</si>
  <si>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</si>
  <si>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</si>
  <si>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</si>
  <si>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</si>
  <si>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</si>
  <si>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</si>
  <si>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</si>
  <si>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</si>
  <si>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</si>
  <si>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</si>
  <si>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</si>
  <si>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</si>
  <si>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</si>
  <si>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</si>
  <si>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</si>
  <si>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</si>
  <si>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</si>
  <si>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</si>
  <si>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</si>
  <si>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</si>
  <si>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</si>
  <si>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</si>
  <si>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</si>
  <si>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</si>
  <si>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</si>
  <si>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</si>
  <si>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</si>
  <si>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</si>
  <si>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</si>
  <si>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</si>
  <si>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</si>
  <si>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</si>
  <si>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</si>
  <si>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</si>
  <si>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</si>
  <si>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</si>
  <si>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</si>
  <si>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</si>
  <si>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</si>
  <si>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</si>
  <si>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</si>
  <si>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</si>
  <si>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</si>
  <si>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</si>
  <si>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</si>
  <si>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</si>
  <si>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</si>
  <si>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</si>
  <si>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</si>
  <si>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</si>
  <si>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</si>
  <si>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</si>
  <si>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</si>
  <si>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</si>
  <si>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</si>
  <si>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</si>
  <si>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</si>
  <si>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</si>
  <si>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</si>
  <si>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</si>
  <si>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</si>
  <si>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</si>
  <si>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</si>
  <si>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</si>
  <si>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</si>
  <si>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</si>
  <si>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</si>
  <si>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</si>
  <si>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</si>
  <si>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</si>
  <si>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</si>
  <si>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</si>
  <si>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</si>
  <si>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</si>
  <si>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</si>
  <si>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</si>
  <si>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</si>
  <si>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</si>
  <si>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</si>
  <si>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</si>
  <si>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</si>
  <si>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</si>
  <si>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</si>
  <si>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</si>
  <si>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</si>
  <si>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</si>
  <si>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</si>
  <si>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</si>
  <si>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</si>
  <si>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</si>
  <si>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</si>
  <si>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</si>
  <si>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</si>
  <si>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</si>
  <si>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</si>
  <si>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</si>
  <si>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</si>
  <si>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</si>
  <si>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</si>
  <si>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</si>
  <si>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</si>
  <si>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</si>
  <si>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</si>
  <si>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</si>
  <si>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</si>
  <si>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</si>
  <si>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</si>
  <si>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</si>
  <si>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</si>
  <si>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</si>
  <si>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</si>
  <si>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</si>
  <si>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</si>
  <si>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</si>
  <si>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</si>
  <si>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</si>
  <si>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</si>
  <si>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</si>
  <si>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</si>
  <si>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</si>
  <si>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</si>
  <si>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</si>
  <si>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</si>
  <si>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</si>
  <si>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</si>
  <si>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</si>
  <si>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</si>
  <si>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</si>
  <si>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</si>
  <si>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</si>
  <si>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</si>
  <si>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</si>
  <si>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</si>
  <si>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</si>
  <si>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</si>
  <si>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</si>
  <si>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</si>
  <si>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</si>
  <si>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</si>
  <si>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</si>
  <si>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</si>
  <si>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</si>
  <si>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</si>
  <si>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</si>
  <si>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</si>
  <si>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</si>
  <si>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</si>
  <si>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</si>
  <si>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</si>
  <si>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</si>
  <si>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</si>
  <si>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</si>
  <si>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</si>
  <si>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</si>
  <si>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</si>
  <si>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</si>
  <si>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</si>
  <si>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</si>
  <si>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</si>
  <si>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</si>
  <si>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</si>
  <si>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</si>
  <si>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</si>
  <si>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</si>
  <si>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</si>
  <si>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</si>
  <si>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</si>
  <si>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</si>
  <si>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</si>
  <si>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</si>
  <si>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</si>
  <si>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</si>
  <si>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</si>
  <si>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</si>
  <si>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</si>
  <si>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</si>
  <si>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</si>
  <si>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</si>
  <si>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</si>
  <si>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</si>
  <si>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</si>
  <si>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</si>
  <si>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</si>
  <si>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</si>
  <si>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</si>
  <si>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</si>
  <si>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</si>
  <si>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</si>
  <si>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</si>
  <si>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</si>
  <si>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</si>
  <si>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</si>
  <si>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</si>
  <si>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</si>
  <si>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</si>
  <si>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</si>
  <si>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</si>
  <si>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</si>
  <si>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</si>
  <si>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</si>
  <si>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</si>
  <si>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</si>
  <si>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</si>
  <si>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</si>
  <si>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</si>
  <si>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</si>
  <si>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</si>
  <si>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</si>
  <si>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</si>
  <si>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</si>
  <si>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</si>
  <si>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</si>
  <si>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</si>
  <si>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</si>
  <si>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</si>
  <si>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</si>
  <si>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</si>
  <si>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</si>
  <si>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</si>
  <si>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</si>
  <si>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</si>
  <si>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</si>
  <si>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</si>
  <si>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</si>
  <si>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</si>
  <si>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</si>
  <si>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</si>
  <si>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</si>
  <si>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</si>
  <si>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</si>
  <si>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</si>
  <si>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</si>
  <si>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</si>
  <si>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</si>
  <si>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</si>
  <si>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</si>
  <si>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</si>
  <si>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</si>
  <si>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</si>
  <si>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</si>
  <si>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</si>
  <si>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</si>
  <si>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</si>
  <si>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</si>
  <si>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</si>
  <si>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</si>
  <si>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</si>
  <si>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</si>
  <si>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</si>
  <si>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</si>
  <si>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</si>
  <si>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</si>
  <si>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</si>
  <si>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</si>
  <si>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</si>
  <si>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</si>
  <si>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</si>
  <si>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</si>
  <si>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</si>
  <si>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</si>
  <si>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</si>
  <si>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</si>
  <si>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</si>
  <si>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</si>
  <si>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</si>
  <si>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</si>
  <si>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</si>
  <si>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</si>
  <si>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</si>
  <si>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</si>
  <si>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</si>
  <si>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</si>
  <si>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</si>
  <si>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</si>
  <si>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</si>
  <si>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</si>
  <si>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</si>
  <si>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</si>
  <si>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</si>
  <si>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</si>
  <si>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</si>
  <si>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</si>
  <si>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</si>
  <si>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</si>
  <si>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</si>
  <si>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</si>
  <si>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</si>
  <si>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</si>
  <si>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</si>
  <si>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</si>
  <si>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</si>
  <si>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</si>
  <si>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</si>
  <si>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</si>
  <si>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</si>
  <si>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</si>
  <si>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</si>
  <si>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</si>
  <si>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</si>
  <si>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</si>
  <si>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</si>
  <si>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</si>
  <si>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</si>
  <si>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</si>
  <si>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</si>
  <si>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</si>
  <si>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</si>
  <si>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</si>
  <si>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</si>
  <si>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</si>
  <si>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</si>
  <si>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</si>
  <si>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</si>
  <si>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</si>
  <si>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</si>
  <si>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</si>
  <si>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</si>
  <si>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</si>
  <si>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</si>
  <si>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</si>
  <si>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</si>
  <si>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</si>
  <si>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</si>
  <si>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</si>
  <si>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</si>
  <si>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</si>
  <si>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</si>
  <si>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</si>
  <si>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</si>
  <si>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</si>
  <si>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</si>
  <si>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</si>
  <si>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</si>
  <si>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</si>
  <si>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</si>
  <si>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</si>
  <si>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</si>
  <si>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</si>
  <si>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</si>
  <si>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</si>
  <si>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</si>
  <si>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</si>
  <si>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</si>
  <si>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</si>
  <si>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</si>
  <si>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</si>
  <si>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</si>
  <si>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</si>
  <si>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</si>
  <si>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</si>
  <si>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</si>
  <si>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</si>
  <si>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</si>
  <si>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</si>
  <si>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</si>
  <si>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</si>
  <si>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</si>
  <si>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</si>
  <si>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</si>
  <si>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</si>
  <si>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</si>
  <si>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</si>
  <si>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</si>
  <si>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</si>
  <si>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</si>
  <si>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</si>
  <si>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</si>
  <si>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</si>
  <si>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</si>
  <si>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</si>
  <si>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</si>
  <si>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</si>
  <si>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</si>
  <si>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</si>
  <si>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</si>
  <si>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</si>
  <si>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</si>
  <si>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</si>
  <si>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</si>
  <si>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</si>
  <si>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</si>
  <si>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</si>
  <si>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</si>
  <si>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</si>
  <si>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</si>
  <si>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</si>
  <si>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</si>
  <si>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</si>
  <si>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</si>
  <si>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</si>
  <si>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</si>
  <si>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</si>
  <si>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</si>
  <si>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</si>
  <si>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</si>
  <si>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</si>
  <si>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</si>
  <si>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</si>
  <si>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</si>
  <si>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</si>
  <si>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</si>
  <si>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</si>
  <si>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</si>
  <si>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</si>
  <si>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</si>
  <si>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</si>
  <si>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</si>
  <si>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</si>
  <si>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</si>
  <si>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</si>
  <si>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</si>
  <si>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</si>
  <si>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</si>
  <si>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</si>
  <si>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</si>
  <si>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</si>
  <si>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</si>
  <si>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</si>
  <si>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</si>
  <si>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</si>
  <si>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</si>
  <si>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</si>
  <si>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</si>
  <si>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</si>
  <si>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</si>
  <si>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</si>
  <si>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</si>
  <si>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</si>
  <si>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</si>
  <si>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</si>
  <si>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</si>
  <si>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</si>
  <si>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</si>
  <si>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</si>
  <si>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</si>
  <si>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</si>
  <si>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</si>
  <si>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</si>
  <si>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</si>
  <si>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</si>
  <si>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</si>
  <si>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</si>
  <si>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</si>
  <si>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</si>
  <si>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</si>
  <si>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</si>
  <si>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</si>
  <si>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</si>
  <si>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</si>
  <si>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</si>
  <si>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</si>
  <si>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</si>
  <si>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</si>
  <si>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</si>
  <si>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</si>
  <si>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</si>
  <si>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</si>
  <si>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</si>
  <si>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</si>
  <si>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</si>
  <si>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</si>
  <si>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</si>
  <si>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</si>
  <si>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</si>
  <si>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</si>
  <si>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</si>
  <si>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</si>
  <si>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</si>
  <si>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</si>
  <si>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</si>
  <si>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</si>
  <si>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</si>
  <si>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</si>
  <si>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</si>
  <si>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</si>
  <si>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</si>
  <si>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</si>
  <si>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</si>
  <si>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</si>
  <si>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</si>
  <si>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</si>
  <si>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</si>
  <si>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</si>
  <si>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</si>
  <si>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</si>
  <si>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</si>
  <si>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</si>
  <si>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</si>
  <si>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</si>
  <si>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</si>
  <si>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</si>
  <si>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</si>
  <si>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</si>
  <si>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</si>
  <si>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</si>
  <si>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</si>
  <si>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</si>
  <si>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</si>
  <si>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</si>
  <si>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</si>
  <si>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</si>
  <si>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</si>
  <si>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</si>
  <si>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</si>
  <si>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</si>
  <si>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</si>
  <si>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</si>
  <si>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</si>
  <si>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</si>
  <si>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</si>
  <si>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</si>
  <si>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</si>
  <si>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</si>
  <si>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</si>
  <si>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</si>
  <si>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</si>
  <si>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</si>
  <si>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</si>
  <si>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</si>
  <si>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</si>
  <si>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</si>
  <si>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</si>
  <si>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</si>
  <si>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</si>
  <si>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</si>
  <si>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</si>
  <si>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</si>
  <si>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</si>
  <si>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</si>
  <si>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</si>
  <si>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</si>
  <si>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</si>
  <si>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</si>
  <si>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</si>
  <si>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</si>
  <si>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</si>
  <si>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</si>
  <si>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</si>
  <si>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</si>
  <si>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</si>
  <si>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</si>
  <si>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</si>
  <si>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</si>
  <si>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</si>
  <si>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</si>
  <si>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</si>
  <si>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</si>
  <si>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</si>
  <si>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</si>
  <si>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</si>
  <si>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</si>
  <si>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</si>
  <si>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</si>
  <si>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</si>
  <si>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</si>
  <si>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</si>
  <si>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</si>
  <si>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</si>
  <si>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</si>
  <si>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</si>
  <si>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</si>
  <si>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</si>
  <si>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</si>
  <si>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</si>
  <si>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</si>
  <si>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</si>
  <si>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</si>
  <si>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</si>
  <si>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</si>
  <si>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</si>
  <si>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</si>
  <si>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</si>
  <si>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</si>
  <si>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</si>
  <si>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</si>
  <si>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</si>
  <si>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</si>
  <si>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</si>
  <si>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</si>
  <si>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</si>
  <si>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</si>
  <si>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</si>
  <si>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</si>
  <si>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</si>
  <si>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</si>
  <si>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</si>
  <si>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</si>
  <si>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</si>
  <si>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</si>
  <si>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</si>
  <si>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</si>
  <si>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</si>
  <si>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</si>
  <si>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</si>
  <si>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</si>
  <si>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</si>
  <si>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</si>
  <si>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</si>
  <si>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</si>
  <si>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</si>
  <si>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</si>
  <si>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</si>
  <si>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</si>
  <si>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</si>
  <si>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</si>
  <si>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</si>
  <si>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</si>
  <si>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</si>
  <si>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</si>
  <si>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</si>
  <si>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</si>
  <si>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</si>
  <si>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</si>
  <si>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</si>
  <si>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</si>
  <si>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</si>
  <si>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</si>
  <si>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</si>
  <si>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</si>
  <si>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</si>
  <si>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</si>
  <si>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</si>
  <si>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</si>
  <si>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</si>
  <si>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</si>
  <si>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</si>
  <si>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</si>
  <si>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</si>
  <si>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</si>
  <si>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</si>
  <si>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</si>
  <si>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</si>
  <si>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</si>
  <si>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</si>
  <si>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</si>
  <si>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</si>
  <si>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</si>
  <si>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</si>
  <si>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</si>
  <si>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</si>
  <si>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</si>
  <si>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</si>
  <si>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</si>
  <si>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</si>
  <si>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</si>
  <si>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</si>
  <si>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</si>
  <si>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</si>
  <si>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</si>
  <si>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</si>
  <si>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</si>
  <si>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</si>
  <si>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</si>
  <si>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</si>
  <si>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</si>
  <si>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</si>
  <si>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</si>
  <si>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</si>
  <si>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</si>
  <si>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</si>
  <si>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</si>
  <si>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</si>
  <si>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</si>
  <si>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</si>
  <si>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</si>
  <si>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</si>
  <si>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</si>
  <si>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</si>
  <si>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</si>
  <si>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</si>
  <si>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</si>
  <si>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</si>
  <si>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</si>
  <si>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</si>
  <si>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</si>
  <si>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</si>
  <si>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</si>
  <si>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</si>
  <si>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</si>
  <si>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</si>
  <si>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</si>
  <si>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</si>
  <si>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</si>
  <si>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</si>
  <si>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</si>
  <si>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</si>
  <si>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</si>
  <si>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</si>
  <si>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</si>
  <si>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</si>
  <si>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</si>
  <si>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</si>
  <si>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</si>
  <si>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</si>
  <si>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</si>
  <si>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</si>
  <si>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</si>
  <si>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</si>
  <si>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</si>
  <si>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</si>
  <si>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</si>
  <si>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</si>
  <si>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</si>
  <si>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</si>
  <si>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</si>
  <si>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</si>
  <si>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</si>
  <si>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</si>
  <si>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</si>
  <si>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</si>
  <si>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</si>
  <si>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</si>
  <si>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</si>
  <si>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</si>
  <si>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</si>
  <si>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</si>
  <si>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</si>
  <si>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</si>
  <si>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</si>
  <si>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</si>
  <si>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</si>
  <si>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</si>
  <si>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</si>
  <si>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</si>
  <si>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</si>
  <si>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</si>
  <si>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</si>
  <si>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</si>
  <si>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</si>
  <si>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</si>
  <si>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</si>
  <si>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</si>
  <si>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</si>
  <si>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</si>
  <si>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</si>
  <si>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</si>
  <si>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</si>
  <si>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</si>
  <si>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</si>
  <si>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</si>
  <si>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</si>
  <si>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</si>
  <si>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</si>
  <si>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</si>
  <si>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</si>
  <si>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</si>
  <si>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</si>
  <si>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</si>
  <si>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</si>
  <si>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</si>
  <si>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</si>
  <si>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</si>
  <si>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</si>
  <si>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</si>
  <si>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</si>
  <si>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</si>
  <si>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</si>
  <si>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</si>
  <si>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</si>
  <si>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</si>
  <si>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</si>
  <si>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</si>
  <si>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</si>
  <si>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</si>
  <si>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</si>
  <si>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</si>
  <si>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</si>
  <si>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</si>
  <si>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</si>
  <si>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</si>
  <si>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</si>
  <si>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</si>
  <si>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</si>
  <si>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</si>
  <si>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</si>
  <si>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</si>
  <si>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</si>
  <si>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</si>
  <si>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</si>
  <si>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</si>
  <si>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</si>
  <si>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</si>
  <si>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</si>
  <si>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</si>
  <si>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</si>
  <si>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</si>
  <si>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</si>
  <si>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</si>
  <si>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</si>
  <si>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</si>
  <si>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</si>
  <si>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</si>
  <si>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</si>
  <si>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</si>
  <si>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</si>
  <si>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</si>
  <si>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</si>
  <si>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</si>
  <si>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</si>
  <si>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</si>
  <si>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</si>
  <si>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</si>
  <si>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</si>
  <si>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</si>
  <si>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</si>
  <si>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</si>
  <si>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</si>
  <si>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</si>
  <si>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</si>
  <si>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</si>
  <si>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</si>
  <si>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</si>
  <si>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</si>
  <si>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</si>
  <si>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</si>
  <si>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</si>
  <si>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</si>
  <si>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</si>
  <si>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</si>
  <si>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</si>
  <si>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</si>
  <si>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</si>
  <si>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</si>
  <si>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</si>
  <si>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</si>
  <si>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</si>
  <si>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</si>
  <si>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</si>
  <si>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</si>
  <si>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</si>
  <si>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</si>
  <si>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</si>
  <si>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</si>
  <si>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</si>
  <si>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</si>
  <si>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</si>
  <si>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</si>
  <si>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</si>
  <si>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</si>
  <si>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</si>
  <si>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</si>
  <si>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</si>
  <si>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</si>
  <si>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</si>
  <si>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</si>
  <si>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</si>
  <si>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</si>
  <si>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</si>
  <si>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</si>
  <si>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</si>
  <si>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</si>
  <si>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</si>
  <si>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</si>
  <si>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</si>
  <si>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</si>
  <si>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</si>
  <si>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</si>
  <si>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</si>
  <si>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</si>
  <si>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</si>
  <si>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</si>
  <si>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</si>
  <si>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</si>
  <si>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</si>
  <si>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</si>
  <si>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</si>
  <si>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</si>
  <si>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</si>
  <si>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</si>
  <si>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</si>
  <si>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</si>
  <si>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</si>
  <si>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</si>
  <si>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</si>
  <si>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</si>
  <si>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</si>
  <si>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</si>
  <si>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</si>
  <si>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</si>
  <si>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</si>
  <si>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</si>
  <si>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</si>
  <si>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</si>
  <si>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</si>
  <si>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</si>
  <si>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</si>
  <si>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</si>
  <si>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</si>
  <si>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</si>
  <si>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</si>
  <si>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</si>
  <si>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</si>
  <si>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</si>
  <si>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</si>
  <si>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</si>
  <si>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</si>
  <si>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</si>
  <si>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</si>
  <si>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</si>
  <si>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</si>
  <si>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</si>
  <si>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</si>
  <si>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</si>
  <si>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</si>
  <si>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</si>
  <si>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</si>
  <si>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</si>
  <si>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</si>
  <si>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</si>
  <si>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</si>
  <si>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</si>
  <si>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</si>
  <si>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</si>
  <si>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</si>
  <si>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</si>
  <si>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</si>
  <si>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</si>
  <si>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</si>
  <si>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</si>
  <si>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</si>
  <si>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</si>
  <si>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</si>
  <si>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</si>
  <si>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</si>
  <si>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</si>
  <si>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</si>
  <si>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</si>
  <si>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</si>
  <si>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</si>
  <si>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</si>
  <si>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</si>
  <si>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</si>
  <si>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</si>
  <si>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</si>
  <si>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</si>
  <si>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</si>
  <si>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</si>
  <si>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</si>
  <si>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</si>
  <si>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</si>
  <si>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</si>
  <si>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</si>
  <si>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</si>
  <si>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</si>
  <si>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</si>
  <si>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</si>
  <si>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</si>
  <si>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</si>
  <si>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</si>
  <si>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</si>
  <si>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</si>
  <si>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</si>
  <si>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</si>
  <si>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</si>
  <si>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</si>
  <si>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</si>
  <si>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</si>
  <si>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</si>
  <si>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</si>
  <si>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</si>
  <si>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</si>
  <si>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</si>
  <si>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</si>
  <si>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</si>
  <si>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</si>
  <si>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</si>
  <si>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</si>
  <si>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</si>
  <si>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</si>
  <si>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</si>
  <si>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</si>
  <si>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</si>
  <si>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</si>
  <si>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</si>
  <si>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</si>
  <si>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</si>
  <si>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</si>
  <si>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</si>
  <si>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</si>
  <si>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</si>
  <si>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</si>
  <si>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</si>
  <si>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</si>
  <si>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</si>
  <si>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</si>
  <si>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</si>
  <si>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</si>
  <si>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</si>
  <si>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</si>
  <si>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</si>
  <si>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</si>
  <si>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</si>
  <si>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</si>
  <si>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</si>
  <si>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</si>
  <si>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</si>
  <si>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</si>
  <si>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</si>
  <si>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</si>
  <si>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</si>
  <si>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</si>
  <si>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</si>
  <si>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</si>
  <si>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</si>
  <si>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</si>
  <si>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</si>
  <si>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</si>
  <si>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</si>
  <si>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</si>
  <si>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</si>
  <si>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</si>
  <si>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</si>
  <si>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</si>
  <si>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</si>
  <si>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</si>
  <si>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</si>
  <si>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</si>
  <si>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</si>
  <si>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</si>
  <si>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</si>
  <si>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</si>
  <si>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</si>
  <si>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</si>
  <si>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</si>
  <si>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</si>
  <si>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</si>
  <si>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</si>
  <si>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</si>
  <si>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</si>
  <si>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</si>
  <si>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</si>
  <si>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</si>
  <si>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</si>
  <si>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</si>
  <si>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</si>
  <si>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</si>
  <si>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</si>
  <si>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</si>
  <si>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</si>
  <si>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</si>
  <si>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</si>
  <si>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</si>
  <si>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</si>
  <si>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</si>
  <si>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</si>
  <si>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</si>
  <si>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</si>
  <si>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</si>
  <si>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</si>
  <si>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</si>
  <si>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</si>
  <si>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</si>
  <si>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</si>
  <si>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</si>
  <si>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</si>
  <si>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</si>
  <si>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</si>
  <si>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</si>
  <si>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</si>
  <si>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</si>
  <si>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</si>
  <si>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</si>
  <si>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</si>
  <si>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</si>
  <si>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</si>
  <si>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</si>
  <si>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</si>
  <si>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</si>
  <si>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</si>
  <si>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</si>
  <si>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</si>
  <si>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</si>
  <si>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</si>
  <si>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</si>
  <si>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</si>
  <si>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</si>
  <si>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</si>
  <si>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</si>
  <si>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</si>
  <si>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</si>
  <si>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</si>
  <si>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</si>
  <si>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</si>
  <si>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</si>
  <si>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</si>
  <si>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</si>
  <si>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</si>
  <si>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</si>
  <si>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</si>
  <si>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</si>
  <si>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</si>
  <si>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</si>
  <si>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</si>
  <si>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</si>
  <si>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</si>
  <si>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</si>
  <si>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</si>
  <si>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</si>
  <si>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</si>
  <si>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</si>
  <si>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</si>
  <si>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</si>
  <si>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</si>
  <si>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</si>
  <si>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</si>
  <si>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</si>
  <si>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</si>
  <si>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</si>
  <si>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</si>
  <si>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</si>
  <si>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</si>
  <si>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</si>
  <si>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</si>
  <si>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</si>
  <si>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</si>
  <si>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</si>
  <si>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</si>
  <si>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</si>
  <si>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</si>
  <si>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</si>
  <si>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</si>
  <si>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</si>
  <si>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</si>
  <si>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</si>
  <si>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</si>
  <si>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</si>
  <si>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</si>
  <si>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</si>
  <si>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</si>
  <si>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</si>
  <si>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</si>
  <si>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</si>
  <si>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</si>
  <si>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</si>
  <si>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</si>
  <si>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</si>
  <si>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</si>
  <si>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</si>
  <si>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</si>
  <si>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</si>
  <si>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</si>
  <si>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</si>
  <si>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</si>
  <si>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</si>
  <si>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</si>
  <si>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</si>
  <si>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</si>
  <si>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</si>
  <si>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</si>
  <si>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</si>
  <si>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</si>
  <si>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</si>
  <si>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</si>
  <si>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</si>
  <si>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</si>
  <si>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</si>
  <si>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</si>
  <si>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</si>
  <si>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</si>
  <si>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</si>
  <si>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</si>
  <si>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</si>
  <si>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</si>
  <si>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</si>
  <si>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</si>
  <si>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</si>
  <si>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</si>
  <si>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</si>
  <si>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</si>
  <si>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</si>
  <si>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</si>
  <si>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</si>
  <si>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</si>
  <si>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</si>
  <si>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</si>
  <si>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</si>
  <si>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</si>
  <si>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</si>
  <si>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</si>
  <si>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</si>
  <si>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</si>
  <si>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</si>
  <si>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</si>
  <si>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</si>
  <si>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</si>
  <si>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</si>
  <si>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</si>
  <si>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</si>
  <si>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</si>
  <si>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</si>
  <si>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</si>
  <si>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</si>
  <si>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</si>
  <si>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</si>
  <si>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</si>
  <si>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</si>
  <si>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</si>
  <si>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</si>
  <si>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</si>
  <si>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</si>
  <si>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</si>
  <si>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</si>
  <si>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</si>
  <si>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</si>
  <si>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</si>
  <si>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</si>
  <si>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</si>
  <si>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</si>
  <si>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</si>
  <si>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</si>
  <si>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</si>
  <si>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</si>
  <si>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</si>
  <si>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</si>
  <si>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</si>
  <si>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</si>
  <si>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</si>
  <si>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</si>
  <si>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</si>
  <si>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</si>
  <si>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</si>
  <si>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</si>
  <si>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</si>
  <si>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</si>
  <si>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</si>
  <si>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</si>
  <si>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</si>
  <si>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</si>
  <si>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</si>
  <si>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</si>
  <si>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</si>
  <si>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</si>
  <si>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</si>
  <si>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</si>
  <si>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</si>
  <si>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</si>
  <si>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</si>
  <si>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</si>
  <si>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</si>
  <si>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</si>
  <si>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</si>
  <si>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</si>
  <si>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</si>
  <si>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</si>
  <si>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</si>
  <si>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</si>
  <si>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</si>
  <si>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</si>
  <si>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</si>
  <si>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</si>
  <si>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</si>
  <si>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</si>
  <si>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</si>
  <si>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</si>
  <si>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</si>
  <si>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</si>
  <si>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</si>
  <si>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</si>
  <si>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</si>
  <si>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</si>
  <si>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</si>
  <si>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</si>
  <si>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</si>
  <si>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</si>
  <si>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</si>
  <si>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</si>
  <si>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</si>
  <si>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</si>
  <si>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</si>
  <si>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</si>
  <si>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</si>
  <si>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</si>
  <si>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</si>
  <si>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</si>
  <si>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</si>
  <si>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</si>
  <si>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</si>
  <si>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</si>
  <si>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</si>
  <si>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</si>
  <si>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</si>
  <si>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</si>
  <si>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</si>
  <si>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</si>
  <si>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</si>
  <si>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</si>
  <si>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</si>
  <si>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</si>
  <si>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</si>
  <si>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</si>
  <si>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</si>
  <si>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</si>
  <si>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</si>
  <si>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</si>
  <si>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</si>
  <si>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</si>
  <si>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</si>
  <si>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</si>
  <si>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</si>
  <si>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</si>
  <si>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</si>
  <si>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</si>
  <si>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</si>
  <si>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</si>
  <si>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</si>
  <si>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</si>
  <si>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</si>
  <si>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</si>
  <si>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</si>
  <si>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</si>
  <si>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</si>
  <si>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</si>
  <si>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</si>
  <si>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</si>
  <si>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</si>
  <si>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</si>
  <si>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</si>
  <si>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</si>
  <si>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</si>
  <si>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</si>
  <si>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</si>
  <si>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</si>
  <si>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</si>
  <si>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</si>
  <si>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</si>
  <si>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</si>
  <si>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</si>
  <si>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</si>
  <si>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</si>
  <si>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</si>
  <si>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</si>
  <si>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</si>
  <si>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</si>
  <si>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</si>
  <si>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</si>
  <si>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</si>
  <si>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</si>
  <si>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</si>
  <si>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</si>
  <si>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</si>
  <si>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</si>
  <si>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</si>
  <si>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</si>
  <si>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</si>
  <si>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</si>
  <si>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</si>
  <si>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</si>
  <si>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</si>
  <si>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</si>
  <si>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</si>
  <si>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</si>
  <si>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</si>
  <si>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</si>
  <si>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</si>
  <si>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</si>
  <si>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</si>
  <si>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</si>
  <si>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</si>
  <si>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</si>
  <si>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</si>
  <si>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</si>
  <si>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</si>
  <si>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</si>
  <si>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</si>
  <si>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</si>
  <si>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</si>
  <si>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</si>
  <si>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</si>
  <si>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</si>
  <si>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</si>
  <si>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</si>
  <si>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</si>
  <si>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</si>
  <si>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</si>
  <si>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</si>
  <si>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</si>
  <si>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</si>
  <si>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</si>
  <si>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</si>
  <si>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</si>
  <si>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</si>
  <si>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</si>
  <si>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</si>
  <si>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</si>
  <si>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</si>
  <si>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</si>
  <si>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</si>
  <si>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</si>
  <si>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</si>
  <si>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</si>
  <si>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</si>
  <si>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</si>
  <si>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</si>
  <si>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</si>
  <si>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</si>
  <si>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</si>
  <si>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</si>
  <si>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</si>
  <si>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</si>
  <si>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</si>
  <si>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</si>
  <si>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</si>
  <si>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</si>
  <si>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</si>
  <si>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</si>
  <si>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</si>
  <si>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</si>
  <si>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</si>
  <si>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</si>
  <si>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</si>
  <si>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</si>
  <si>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</si>
  <si>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</si>
  <si>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</si>
  <si>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</si>
  <si>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</si>
  <si>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</si>
  <si>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</si>
  <si>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</si>
  <si>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</si>
  <si>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</si>
  <si>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</si>
  <si>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</si>
  <si>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</si>
  <si>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</si>
  <si>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</si>
  <si>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</si>
  <si>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</si>
  <si>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</si>
  <si>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</si>
  <si>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</si>
  <si>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</si>
  <si>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</si>
  <si>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</si>
  <si>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</si>
  <si>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</si>
  <si>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</si>
  <si>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</si>
  <si>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</si>
  <si>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</si>
  <si>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</si>
  <si>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</si>
  <si>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</si>
  <si>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</si>
  <si>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</si>
  <si>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</si>
  <si>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</si>
  <si>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</si>
  <si>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</si>
  <si>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</si>
  <si>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</si>
  <si>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</si>
  <si>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</si>
  <si>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</si>
  <si>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</si>
  <si>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</si>
  <si>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</si>
  <si>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</si>
  <si>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</si>
  <si>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</si>
  <si>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</si>
  <si>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</si>
  <si>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</si>
  <si>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</si>
  <si>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</si>
  <si>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</si>
  <si>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</si>
  <si>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</si>
  <si>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</si>
  <si>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</si>
  <si>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</si>
  <si>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</si>
  <si>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</si>
  <si>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</si>
  <si>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</si>
  <si>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</si>
  <si>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</si>
  <si>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</si>
  <si>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</si>
  <si>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</si>
  <si>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</si>
  <si>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</si>
  <si>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</si>
  <si>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</si>
  <si>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</si>
  <si>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</si>
  <si>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</si>
  <si>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</si>
  <si>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</si>
  <si>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</si>
  <si>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</si>
  <si>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</si>
  <si>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</si>
  <si>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</si>
  <si>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</si>
  <si>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</si>
  <si>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</si>
  <si>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</si>
  <si>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</si>
  <si>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</si>
  <si>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</si>
  <si>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</si>
  <si>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</si>
  <si>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</si>
  <si>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</si>
  <si>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</si>
  <si>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</si>
  <si>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</si>
  <si>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</si>
  <si>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</si>
  <si>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</si>
  <si>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</si>
  <si>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</si>
  <si>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</si>
  <si>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</si>
  <si>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</si>
  <si>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</si>
  <si>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</si>
  <si>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</si>
  <si>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</si>
  <si>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</si>
  <si>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</si>
  <si>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</si>
  <si>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</si>
  <si>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</si>
  <si>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</si>
  <si>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</si>
  <si>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</si>
  <si>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</si>
  <si>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</si>
  <si>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</si>
  <si>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</si>
  <si>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</si>
  <si>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</si>
  <si>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</si>
  <si>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</si>
  <si>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</si>
  <si>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</si>
  <si>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</si>
  <si>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</si>
  <si>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</si>
  <si>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</si>
  <si>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</si>
  <si>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</si>
  <si>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</si>
  <si>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</si>
  <si>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</si>
  <si>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</si>
  <si>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</si>
  <si>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</si>
  <si>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</si>
  <si>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</si>
  <si>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</si>
  <si>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</si>
  <si>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</si>
  <si>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</si>
  <si>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</si>
  <si>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</si>
  <si>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</si>
  <si>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</si>
  <si>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</si>
  <si>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</si>
  <si>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</si>
  <si>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</si>
  <si>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</si>
  <si>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</si>
  <si>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</si>
  <si>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</si>
  <si>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</si>
  <si>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</si>
  <si>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</si>
  <si>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</si>
  <si>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</si>
  <si>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</si>
  <si>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</si>
  <si>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</si>
  <si>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</si>
  <si>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</si>
  <si>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</si>
  <si>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</si>
  <si>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</si>
  <si>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</si>
  <si>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</si>
  <si>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</si>
  <si>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</si>
  <si>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</si>
  <si>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</si>
  <si>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</si>
  <si>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</si>
  <si>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</si>
  <si>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</si>
  <si>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</si>
  <si>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</si>
  <si>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</si>
  <si>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</si>
  <si>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</si>
  <si>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</si>
  <si>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</si>
  <si>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</si>
  <si>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</si>
  <si>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</si>
  <si>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</si>
  <si>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</si>
  <si>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</si>
  <si>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</si>
  <si>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</si>
  <si>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</si>
  <si>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</si>
  <si>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</si>
  <si>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</si>
  <si>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</si>
  <si>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</si>
  <si>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</si>
  <si>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</si>
  <si>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</si>
  <si>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</si>
  <si>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</si>
  <si>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</si>
  <si>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</si>
  <si>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</si>
  <si>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</si>
  <si>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</si>
  <si>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</si>
  <si>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</si>
  <si>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</si>
  <si>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</si>
  <si>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</si>
  <si>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</si>
  <si>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</si>
  <si>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</si>
  <si>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</si>
  <si>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</si>
  <si>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</si>
  <si>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</si>
  <si>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</si>
  <si>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</si>
  <si>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</si>
  <si>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</si>
  <si>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</si>
  <si>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</si>
  <si>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</si>
  <si>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</si>
  <si>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</si>
  <si>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</si>
  <si>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</si>
  <si>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</si>
  <si>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</si>
  <si>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</si>
  <si>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</si>
  <si>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</si>
  <si>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</si>
  <si>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</si>
  <si>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</si>
  <si>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</si>
  <si>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</si>
  <si>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</si>
  <si>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</si>
  <si>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</si>
  <si>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</si>
  <si>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</si>
  <si>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</si>
  <si>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</si>
  <si>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</si>
  <si>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</si>
  <si>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</si>
  <si>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</si>
  <si>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</si>
  <si>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</si>
  <si>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</si>
  <si>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</si>
  <si>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</si>
  <si>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</si>
  <si>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</si>
  <si>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</si>
  <si>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</si>
  <si>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</si>
  <si>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</si>
  <si>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</si>
  <si>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</si>
  <si>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</si>
  <si>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</si>
  <si>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</si>
  <si>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</si>
  <si>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</si>
  <si>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</si>
  <si>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</si>
  <si>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</si>
  <si>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</si>
  <si>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</si>
  <si>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</si>
  <si>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</si>
  <si>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</si>
  <si>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</si>
  <si>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</si>
  <si>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</si>
  <si>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</si>
  <si>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</si>
  <si>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</si>
  <si>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</si>
  <si>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</si>
  <si>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</si>
  <si>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</si>
  <si>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</si>
  <si>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</si>
  <si>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</si>
  <si>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</si>
  <si>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</si>
  <si>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</si>
  <si>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</si>
  <si>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</si>
  <si>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</si>
  <si>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</si>
  <si>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</si>
  <si>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</si>
  <si>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</si>
  <si>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</si>
  <si>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</si>
  <si>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</si>
  <si>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</si>
  <si>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</si>
  <si>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</si>
  <si>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</si>
  <si>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</si>
  <si>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</si>
  <si>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</si>
  <si>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</si>
  <si>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</si>
  <si>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</si>
  <si>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</si>
  <si>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</si>
  <si>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</si>
  <si>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</si>
  <si>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</si>
  <si>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</si>
  <si>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</si>
  <si>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</si>
  <si>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</si>
  <si>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</si>
  <si>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</si>
  <si>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</si>
  <si>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</si>
  <si>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</si>
  <si>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</si>
  <si>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</si>
  <si>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</si>
  <si>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</si>
  <si>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</si>
  <si>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</si>
  <si>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</si>
  <si>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</si>
  <si>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</si>
  <si>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</si>
  <si>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</si>
  <si>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</si>
  <si>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</si>
  <si>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</si>
  <si>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</si>
  <si>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</si>
  <si>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</si>
  <si>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</si>
  <si>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</si>
  <si>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</si>
  <si>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</si>
  <si>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</si>
  <si>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</si>
  <si>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</si>
  <si>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</si>
  <si>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</si>
  <si>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</si>
  <si>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</si>
  <si>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</si>
  <si>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</si>
  <si>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</si>
  <si>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</si>
  <si>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</si>
  <si>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</si>
  <si>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</si>
  <si>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</si>
  <si>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</si>
  <si>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</si>
  <si>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</si>
  <si>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</si>
  <si>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</si>
  <si>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</si>
  <si>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</si>
  <si>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</si>
  <si>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</si>
  <si>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</si>
  <si>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</si>
  <si>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</si>
  <si>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</si>
  <si>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</si>
  <si>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</si>
  <si>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</si>
  <si>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</si>
  <si>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</si>
  <si>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</si>
  <si>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</si>
  <si>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</si>
  <si>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</si>
  <si>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</si>
  <si>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</si>
  <si>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</si>
  <si>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</si>
  <si>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</si>
  <si>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</si>
  <si>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</si>
  <si>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</si>
  <si>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</si>
  <si>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</si>
  <si>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</si>
  <si>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</si>
  <si>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</si>
  <si>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</si>
  <si>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</si>
  <si>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</si>
  <si>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</si>
  <si>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</si>
  <si>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</si>
  <si>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</si>
  <si>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</si>
  <si>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</si>
  <si>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</si>
  <si>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</si>
  <si>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</si>
  <si>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</si>
  <si>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</si>
  <si>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</si>
  <si>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</si>
  <si>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</si>
  <si>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</si>
  <si>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</si>
  <si>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</si>
  <si>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</si>
  <si>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</si>
  <si>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</si>
  <si>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</si>
  <si>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</si>
  <si>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</si>
  <si>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</si>
  <si>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</si>
  <si>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</si>
  <si>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</si>
  <si>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</si>
  <si>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</si>
  <si>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</si>
  <si>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</si>
  <si>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</si>
  <si>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</si>
  <si>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</si>
  <si>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</si>
  <si>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</si>
  <si>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</si>
  <si>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</si>
  <si>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</si>
  <si>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</si>
  <si>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</si>
  <si>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</si>
  <si>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</si>
  <si>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</si>
  <si>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</si>
  <si>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</si>
  <si>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</si>
  <si>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</si>
  <si>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</si>
  <si>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</si>
  <si>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</si>
  <si>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</si>
  <si>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</si>
  <si>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</si>
  <si>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</si>
  <si>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</si>
  <si>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</si>
  <si>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</si>
  <si>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</si>
  <si>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</si>
  <si>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</si>
  <si>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</si>
  <si>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</si>
  <si>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</si>
  <si>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</si>
  <si>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</si>
  <si>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</si>
  <si>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</si>
  <si>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</si>
  <si>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</si>
  <si>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</si>
  <si>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</si>
  <si>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</si>
  <si>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</si>
  <si>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</si>
  <si>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</si>
  <si>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</si>
  <si>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</si>
  <si>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</si>
  <si>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</si>
  <si>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</si>
  <si>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</si>
  <si>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</si>
  <si>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</si>
  <si>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</si>
  <si>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</si>
  <si>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</si>
  <si>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</si>
  <si>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</si>
  <si>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</si>
  <si>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</si>
  <si>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</si>
  <si>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</si>
  <si>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</si>
  <si>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</si>
  <si>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</si>
  <si>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</si>
  <si>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</si>
  <si>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</si>
  <si>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</si>
  <si>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</si>
  <si>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</si>
  <si>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</si>
  <si>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</si>
  <si>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</si>
  <si>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</si>
  <si>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</si>
  <si>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</si>
  <si>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</si>
  <si>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</si>
  <si>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</si>
  <si>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</si>
  <si>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</si>
  <si>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</si>
  <si>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</si>
  <si>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</si>
  <si>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</si>
  <si>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</si>
  <si>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</si>
  <si>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</si>
  <si>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</si>
  <si>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</si>
  <si>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</si>
  <si>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</si>
  <si>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</si>
  <si>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</si>
  <si>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</si>
  <si>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</si>
  <si>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</si>
  <si>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</si>
  <si>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</si>
  <si>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</si>
  <si>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</si>
  <si>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</si>
  <si>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</si>
  <si>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</si>
  <si>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</si>
  <si>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</si>
  <si>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</si>
  <si>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</si>
  <si>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</si>
  <si>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</si>
  <si>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</si>
  <si>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</si>
  <si>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</si>
  <si>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</si>
  <si>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</si>
  <si>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</si>
  <si>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</si>
  <si>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</si>
  <si>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</si>
  <si>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</si>
  <si>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</si>
  <si>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</si>
  <si>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</si>
  <si>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</si>
  <si>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</si>
  <si>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</si>
  <si>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</si>
  <si>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</si>
  <si>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</si>
  <si>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</si>
  <si>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</si>
  <si>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</si>
  <si>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</si>
  <si>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</si>
  <si>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</si>
  <si>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</si>
  <si>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</si>
  <si>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</si>
  <si>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</si>
  <si>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</si>
  <si>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</si>
  <si>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</si>
  <si>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</si>
  <si>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</si>
  <si>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</si>
  <si>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</si>
  <si>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</si>
  <si>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</si>
  <si>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</si>
  <si>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</si>
  <si>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</si>
  <si>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</si>
  <si>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</si>
  <si>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</si>
  <si>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</si>
  <si>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</si>
  <si>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</si>
  <si>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</si>
  <si>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</si>
  <si>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</si>
  <si>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</si>
  <si>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</si>
  <si>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</si>
  <si>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</si>
  <si>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</si>
  <si>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</si>
  <si>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</si>
  <si>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</si>
  <si>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</si>
  <si>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</si>
  <si>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</si>
  <si>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</si>
  <si>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</si>
  <si>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</si>
  <si>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</si>
  <si>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</si>
  <si>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</si>
  <si>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</si>
  <si>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</si>
  <si>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</si>
  <si>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</si>
  <si>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</si>
  <si>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</si>
  <si>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</si>
  <si>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</si>
  <si>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</si>
  <si>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</si>
  <si>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</si>
  <si>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</si>
  <si>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</si>
  <si>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</si>
  <si>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</si>
  <si>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</si>
  <si>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</si>
  <si>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</si>
  <si>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</si>
  <si>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</si>
  <si>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</si>
  <si>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</si>
  <si>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</si>
  <si>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</si>
  <si>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</si>
  <si>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</si>
  <si>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</si>
  <si>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</si>
  <si>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</si>
  <si>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</si>
  <si>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</si>
  <si>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</si>
  <si>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</si>
  <si>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</si>
  <si>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</si>
  <si>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</si>
  <si>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</si>
  <si>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</si>
  <si>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</si>
  <si>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</si>
  <si>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</si>
  <si>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</si>
  <si>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</si>
  <si>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</si>
  <si>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</si>
  <si>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</si>
  <si>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</si>
  <si>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</si>
  <si>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</si>
  <si>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</si>
  <si>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</si>
  <si>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</si>
  <si>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</si>
  <si>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</si>
  <si>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</si>
  <si>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</si>
  <si>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</si>
  <si>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</si>
  <si>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</si>
  <si>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</si>
  <si>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</si>
  <si>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</si>
  <si>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</si>
  <si>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</si>
  <si>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</si>
  <si>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</si>
  <si>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</si>
  <si>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</si>
  <si>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</si>
  <si>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</si>
  <si>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</si>
  <si>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</si>
  <si>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</si>
  <si>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</si>
  <si>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</si>
  <si>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</si>
  <si>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</si>
  <si>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</si>
  <si>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</si>
  <si>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</si>
  <si>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</si>
  <si>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</si>
  <si>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</si>
  <si>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</si>
  <si>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</si>
  <si>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</si>
  <si>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</si>
  <si>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</si>
  <si>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</si>
  <si>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</si>
  <si>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</si>
  <si>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</si>
  <si>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</si>
  <si>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</si>
  <si>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</si>
  <si>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</si>
  <si>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</si>
  <si>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</si>
  <si>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</si>
  <si>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</si>
  <si>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</si>
  <si>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</si>
  <si>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</si>
  <si>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</si>
  <si>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</si>
  <si>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</si>
  <si>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</si>
  <si>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</si>
  <si>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</si>
  <si>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</si>
  <si>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</si>
  <si>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</si>
  <si>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</si>
  <si>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</si>
  <si>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</si>
  <si>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</si>
  <si>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</si>
  <si>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</si>
  <si>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</si>
  <si>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</si>
  <si>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</si>
  <si>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</si>
  <si>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</si>
  <si>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</si>
  <si>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</si>
  <si>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</si>
  <si>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</si>
  <si>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</si>
  <si>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</si>
  <si>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</si>
  <si>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</si>
  <si>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</si>
  <si>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</si>
  <si>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</si>
  <si>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</si>
  <si>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</si>
  <si>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</si>
  <si>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</si>
  <si>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</si>
  <si>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</si>
  <si>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</si>
  <si>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</si>
  <si>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</si>
  <si>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</si>
  <si>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</si>
  <si>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</si>
  <si>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</si>
  <si>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</si>
  <si>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</si>
  <si>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</si>
  <si>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</si>
  <si>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</si>
  <si>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</si>
  <si>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</si>
  <si>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</si>
  <si>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</si>
  <si>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</si>
  <si>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</si>
  <si>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</si>
  <si>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</si>
  <si>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</si>
  <si>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</si>
  <si>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</si>
  <si>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</si>
  <si>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</si>
  <si>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</si>
  <si>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</si>
  <si>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</si>
  <si>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</si>
  <si>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</si>
  <si>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</si>
  <si>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</si>
  <si>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</si>
  <si>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</si>
  <si>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</si>
  <si>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</si>
  <si>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</si>
  <si>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</si>
  <si>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</si>
  <si>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</si>
  <si>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</si>
  <si>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</si>
  <si>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</si>
  <si>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</si>
  <si>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</si>
  <si>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</si>
  <si>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</si>
  <si>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</si>
  <si>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</si>
  <si>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</si>
  <si>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</si>
  <si>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</si>
  <si>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</si>
  <si>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</si>
  <si>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</si>
  <si>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</si>
  <si>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</si>
  <si>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</si>
  <si>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</si>
  <si>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</si>
  <si>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</si>
  <si>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</si>
  <si>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</si>
  <si>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</si>
  <si>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</si>
  <si>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</si>
  <si>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</si>
  <si>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</si>
  <si>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</si>
  <si>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</si>
  <si>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</si>
  <si>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</si>
  <si>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</si>
  <si>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</si>
  <si>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</si>
  <si>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</si>
  <si>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</si>
  <si>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</si>
  <si>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</si>
  <si>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</si>
  <si>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</si>
  <si>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</si>
  <si>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</si>
  <si>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</si>
  <si>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</si>
  <si>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</si>
  <si>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</si>
  <si>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</si>
  <si>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</si>
  <si>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</si>
  <si>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</si>
  <si>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</si>
  <si>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</si>
  <si>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</si>
  <si>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</si>
  <si>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</si>
  <si>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</si>
  <si>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</si>
  <si>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</si>
  <si>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</si>
  <si>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</si>
  <si>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</si>
  <si>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</si>
  <si>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</si>
  <si>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</si>
  <si>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</si>
  <si>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</si>
  <si>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</si>
  <si>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</si>
  <si>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</si>
  <si>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</si>
  <si>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</si>
  <si>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</si>
  <si>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</si>
  <si>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</si>
  <si>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</si>
  <si>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</si>
  <si>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</si>
  <si>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</si>
  <si>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</si>
  <si>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</si>
  <si>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</si>
  <si>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</si>
  <si>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</si>
  <si>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</si>
  <si>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</si>
  <si>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</si>
  <si>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</si>
  <si>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</si>
  <si>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</si>
  <si>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</si>
  <si>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</si>
  <si>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</si>
  <si>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</si>
  <si>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</si>
  <si>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</si>
  <si>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</si>
  <si>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</si>
  <si>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</si>
  <si>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</si>
  <si>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</si>
  <si>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</si>
  <si>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</si>
  <si>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</si>
  <si>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</si>
  <si>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</si>
  <si>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</si>
  <si>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</si>
  <si>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</si>
  <si>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</si>
  <si>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</si>
  <si>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</si>
  <si>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</si>
  <si>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</si>
  <si>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</si>
  <si>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</si>
  <si>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</si>
  <si>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</si>
  <si>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</si>
  <si>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</si>
  <si>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</si>
  <si>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</si>
  <si>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</si>
  <si>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</si>
  <si>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</si>
  <si>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</si>
  <si>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</si>
  <si>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</si>
  <si>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</si>
  <si>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</si>
  <si>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</si>
  <si>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</si>
  <si>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</si>
  <si>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</si>
  <si>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</si>
  <si>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</si>
  <si>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</si>
  <si>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</si>
  <si>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</si>
  <si>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</si>
  <si>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</si>
  <si>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</si>
  <si>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</si>
  <si>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</si>
  <si>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</si>
  <si>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</si>
  <si>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</si>
  <si>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</si>
  <si>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</si>
  <si>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</si>
  <si>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</si>
  <si>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</si>
  <si>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</si>
  <si>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</si>
  <si>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</si>
  <si>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</si>
  <si>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</si>
  <si>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</si>
  <si>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</si>
  <si>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</si>
  <si>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</si>
  <si>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</si>
  <si>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</si>
  <si>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</si>
  <si>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</si>
  <si>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</si>
  <si>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</si>
  <si>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</si>
  <si>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</si>
  <si>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</si>
  <si>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</si>
  <si>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</si>
  <si>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</si>
  <si>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</si>
  <si>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</si>
  <si>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</si>
  <si>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</si>
  <si>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</si>
  <si>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</si>
  <si>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</si>
  <si>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</si>
  <si>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</si>
  <si>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</si>
  <si>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</si>
  <si>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</si>
  <si>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</si>
  <si>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</si>
  <si>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</si>
  <si>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</si>
  <si>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</si>
  <si>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</si>
  <si>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</si>
  <si>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</si>
  <si>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</si>
  <si>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</si>
  <si>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</si>
  <si>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</si>
  <si>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</si>
  <si>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</si>
  <si>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</si>
  <si>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</si>
  <si>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</si>
  <si>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</si>
  <si>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</si>
  <si>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</si>
  <si>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</si>
  <si>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</si>
  <si>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</si>
  <si>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</si>
  <si>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</si>
  <si>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</si>
  <si>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</si>
  <si>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</si>
  <si>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</si>
  <si>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</si>
  <si>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</si>
  <si>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</si>
  <si>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</si>
  <si>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</si>
  <si>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</si>
  <si>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</si>
  <si>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</si>
  <si>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</si>
  <si>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</si>
  <si>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</si>
  <si>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</si>
  <si>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</si>
  <si>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</si>
  <si>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</si>
  <si>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</si>
  <si>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</si>
  <si>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</si>
  <si>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</si>
  <si>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</si>
  <si>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</si>
  <si>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</si>
  <si>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</si>
  <si>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</si>
  <si>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</si>
  <si>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</si>
  <si>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</si>
  <si>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</si>
  <si>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</si>
  <si>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</si>
  <si>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</si>
  <si>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</si>
  <si>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</si>
  <si>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</si>
  <si>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</si>
  <si>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</si>
  <si>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</si>
  <si>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</si>
  <si>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</si>
  <si>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</si>
  <si>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</si>
  <si>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</si>
  <si>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</si>
  <si>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</si>
  <si>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</si>
  <si>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</si>
  <si>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</si>
  <si>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</si>
  <si>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</si>
  <si>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</si>
  <si>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</si>
  <si>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</si>
  <si>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</si>
  <si>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</si>
  <si>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</si>
  <si>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</si>
  <si>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</si>
  <si>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</si>
  <si>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</si>
  <si>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</si>
  <si>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</si>
  <si>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</si>
  <si>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</si>
  <si>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</si>
  <si>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</si>
  <si>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</si>
  <si>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</si>
  <si>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</si>
  <si>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</si>
  <si>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</si>
  <si>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</si>
  <si>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</si>
  <si>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</si>
  <si>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</si>
  <si>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</si>
  <si>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</si>
  <si>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</si>
  <si>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</si>
  <si>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</si>
  <si>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</si>
  <si>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</si>
  <si>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</si>
  <si>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</si>
  <si>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</si>
  <si>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</si>
  <si>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</si>
  <si>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</si>
  <si>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</si>
  <si>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</si>
  <si>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</si>
  <si>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</si>
  <si>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</si>
  <si>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</si>
  <si>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</si>
  <si>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</si>
  <si>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</si>
  <si>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</si>
  <si>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</si>
  <si>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</si>
  <si>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</si>
  <si>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</si>
  <si>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</si>
  <si>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</si>
  <si>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</si>
  <si>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</si>
  <si>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</si>
  <si>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</si>
  <si>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</si>
  <si>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</si>
  <si>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</si>
  <si>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</si>
  <si>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</si>
  <si>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</si>
  <si>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</si>
  <si>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</si>
  <si>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</si>
  <si>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</si>
  <si>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</si>
  <si>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</si>
  <si>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</si>
  <si>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</si>
  <si>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</si>
  <si>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</si>
  <si>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</si>
  <si>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</si>
  <si>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</si>
  <si>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</si>
  <si>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</si>
  <si>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</si>
  <si>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</si>
  <si>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</si>
  <si>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</si>
  <si>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</si>
  <si>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</si>
  <si>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</si>
  <si>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</si>
  <si>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</si>
  <si>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</si>
  <si>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</si>
  <si>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</si>
  <si>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</si>
  <si>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</si>
  <si>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</si>
  <si>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</si>
  <si>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</si>
  <si>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</si>
  <si>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</si>
  <si>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</si>
  <si>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</si>
  <si>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</si>
  <si>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</si>
  <si>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</si>
  <si>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</si>
  <si>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</si>
  <si>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</si>
  <si>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</si>
  <si>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</si>
  <si>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</si>
  <si>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</si>
  <si>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</si>
  <si>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</si>
  <si>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</si>
  <si>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</si>
  <si>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</si>
  <si>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</si>
  <si>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</si>
  <si>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</si>
  <si>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</si>
  <si>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</si>
  <si>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</si>
  <si>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</si>
  <si>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</si>
  <si>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</si>
  <si>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</si>
  <si>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</si>
  <si>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</si>
  <si>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</si>
  <si>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</si>
  <si>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</si>
  <si>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</si>
  <si>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</si>
  <si>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</si>
  <si>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</si>
  <si>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</si>
  <si>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</si>
  <si>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</si>
  <si>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</si>
  <si>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</si>
  <si>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</si>
  <si>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</si>
  <si>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</si>
  <si>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</si>
  <si>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</si>
  <si>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</si>
  <si>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</si>
  <si>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</si>
  <si>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</si>
  <si>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</si>
  <si>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</si>
  <si>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</si>
  <si>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</si>
  <si>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</si>
  <si>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</si>
  <si>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</si>
  <si>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</si>
  <si>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</si>
  <si>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</si>
  <si>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</si>
  <si>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</si>
  <si>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</si>
  <si>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</si>
  <si>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</si>
  <si>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</si>
  <si>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</si>
  <si>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</si>
  <si>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</si>
  <si>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</si>
  <si>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</si>
  <si>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</si>
  <si>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</si>
  <si>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</si>
  <si>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</si>
  <si>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</si>
  <si>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</si>
  <si>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</si>
  <si>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</si>
  <si>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</si>
  <si>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</si>
  <si>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</si>
  <si>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</si>
  <si>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</si>
  <si>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</si>
  <si>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</si>
  <si>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</si>
  <si>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</si>
  <si>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</si>
  <si>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</si>
  <si>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</si>
  <si>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</si>
  <si>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</si>
  <si>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</si>
  <si>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</si>
  <si>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</si>
  <si>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</si>
  <si>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</si>
  <si>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</si>
  <si>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</si>
  <si>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</si>
  <si>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</si>
  <si>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</si>
  <si>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</si>
  <si>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</si>
  <si>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</si>
  <si>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</si>
  <si>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</si>
  <si>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</si>
  <si>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</si>
  <si>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</si>
  <si>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</si>
  <si>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</si>
  <si>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</si>
  <si>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</si>
  <si>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</si>
  <si>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</si>
  <si>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</si>
  <si>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</si>
  <si>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</si>
  <si>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</si>
  <si>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</si>
  <si>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</si>
  <si>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</si>
  <si>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</si>
  <si>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</si>
  <si>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</si>
  <si>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</si>
  <si>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</si>
  <si>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</si>
  <si>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</si>
  <si>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</si>
  <si>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</si>
  <si>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</si>
  <si>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</si>
  <si>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</si>
  <si>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</si>
  <si>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</si>
  <si>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</si>
  <si>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</si>
  <si>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</si>
  <si>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</si>
  <si>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</si>
  <si>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</si>
  <si>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</si>
  <si>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</si>
  <si>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</si>
  <si>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</si>
  <si>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</si>
  <si>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</si>
  <si>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</si>
  <si>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</si>
  <si>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</si>
  <si>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</si>
  <si>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</si>
  <si>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</si>
  <si>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</si>
  <si>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</si>
  <si>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</si>
  <si>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</si>
  <si>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</si>
  <si>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</si>
  <si>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</si>
  <si>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</si>
  <si>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</si>
  <si>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</si>
  <si>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</si>
  <si>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</si>
  <si>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</si>
  <si>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</si>
  <si>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</si>
  <si>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</si>
  <si>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</si>
  <si>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</si>
  <si>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</si>
  <si>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</si>
  <si>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</si>
  <si>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</si>
  <si>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</si>
  <si>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</si>
  <si>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</si>
  <si>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</si>
  <si>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</si>
  <si>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</si>
  <si>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</si>
  <si>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</si>
  <si>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</si>
  <si>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</si>
  <si>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</si>
  <si>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</si>
  <si>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</si>
  <si>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</si>
  <si>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</si>
  <si>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</si>
  <si>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</si>
  <si>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</si>
  <si>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</si>
  <si>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</si>
  <si>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</si>
  <si>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</si>
  <si>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</si>
  <si>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</si>
  <si>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</si>
  <si>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</si>
  <si>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</si>
  <si>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</si>
  <si>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</si>
  <si>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</si>
  <si>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</si>
  <si>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</si>
  <si>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</si>
  <si>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</si>
  <si>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</si>
  <si>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</si>
  <si>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</si>
  <si>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</si>
  <si>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</si>
  <si>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</si>
  <si>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</si>
  <si>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</si>
  <si>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</si>
  <si>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</si>
  <si>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</si>
  <si>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</si>
  <si>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</si>
  <si>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</si>
  <si>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</si>
  <si>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</si>
  <si>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</si>
  <si>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</si>
  <si>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</si>
  <si>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</si>
  <si>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</si>
  <si>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</si>
  <si>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</si>
  <si>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</si>
  <si>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</si>
  <si>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</si>
  <si>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</si>
  <si>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</si>
  <si>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</si>
  <si>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</si>
  <si>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</si>
  <si>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</si>
  <si>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</si>
  <si>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</si>
  <si>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</si>
  <si>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</si>
  <si>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</si>
  <si>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</si>
  <si>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</si>
  <si>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</si>
  <si>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</si>
  <si>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</si>
  <si>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</si>
  <si>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</si>
  <si>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</si>
  <si>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</si>
  <si>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</si>
  <si>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</si>
  <si>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</si>
  <si>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</si>
  <si>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</si>
  <si>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</si>
  <si>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</si>
  <si>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</si>
  <si>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</si>
  <si>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</si>
  <si>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</si>
  <si>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</si>
  <si>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</si>
  <si>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</si>
  <si>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</si>
  <si>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</si>
  <si>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</si>
  <si>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</si>
  <si>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</si>
  <si>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</si>
  <si>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</si>
  <si>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</si>
  <si>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</si>
  <si>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</si>
  <si>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</si>
  <si>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</si>
  <si>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</si>
  <si>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</si>
  <si>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</si>
  <si>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</si>
  <si>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</si>
  <si>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</si>
  <si>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</si>
  <si>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</si>
  <si>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</si>
  <si>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</si>
  <si>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</si>
  <si>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</si>
  <si>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</si>
  <si>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</si>
  <si>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</si>
  <si>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</si>
  <si>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</si>
  <si>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</si>
  <si>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</si>
  <si>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</si>
  <si>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</si>
  <si>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</si>
  <si>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</si>
  <si>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</si>
  <si>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</si>
  <si>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</si>
  <si>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</si>
  <si>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</si>
  <si>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</si>
  <si>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</si>
  <si>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</si>
  <si>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</si>
  <si>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</si>
  <si>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</si>
  <si>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</si>
  <si>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</si>
  <si>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</si>
  <si>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</si>
  <si>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</si>
  <si>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</si>
  <si>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</si>
  <si>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</si>
  <si>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</si>
  <si>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</si>
  <si>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</si>
  <si>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</si>
  <si>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</si>
  <si>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</si>
  <si>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</si>
  <si>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</si>
  <si>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</si>
  <si>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</si>
  <si>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</si>
  <si>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</si>
  <si>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</si>
  <si>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</si>
  <si>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</si>
  <si>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</si>
  <si>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</si>
  <si>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</si>
  <si>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</si>
  <si>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</si>
  <si>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</si>
  <si>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</si>
  <si>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</si>
  <si>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</si>
  <si>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</si>
  <si>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</si>
  <si>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</si>
  <si>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</si>
  <si>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</si>
  <si>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</si>
  <si>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</si>
  <si>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</si>
  <si>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</si>
  <si>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</si>
  <si>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</si>
  <si>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</si>
  <si>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</si>
  <si>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</si>
  <si>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</si>
  <si>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</si>
  <si>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</si>
  <si>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</si>
  <si>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</si>
  <si>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</si>
  <si>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</si>
  <si>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</si>
  <si>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</si>
  <si>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</si>
  <si>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</si>
  <si>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</si>
  <si>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</si>
  <si>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</si>
  <si>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</si>
  <si>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</si>
  <si>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</si>
  <si>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</si>
  <si>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</si>
  <si>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</si>
  <si>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</si>
  <si>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</si>
  <si>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</si>
  <si>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</si>
  <si>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</si>
  <si>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</si>
  <si>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</si>
  <si>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</si>
  <si>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</si>
  <si>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</si>
  <si>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</si>
  <si>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</si>
  <si>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</si>
  <si>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</si>
  <si>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</si>
  <si>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</si>
  <si>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</si>
  <si>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</si>
  <si>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</si>
  <si>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</si>
  <si>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</si>
  <si>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</si>
  <si>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</si>
  <si>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</si>
  <si>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</si>
  <si>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</si>
  <si>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</si>
  <si>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</si>
  <si>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</si>
  <si>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</si>
  <si>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</si>
  <si>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</si>
  <si>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</si>
  <si>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</si>
  <si>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</si>
  <si>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</si>
  <si>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</si>
  <si>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</si>
  <si>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</si>
  <si>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</si>
  <si>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</si>
  <si>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</si>
  <si>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</si>
  <si>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</si>
  <si>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</si>
  <si>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</si>
  <si>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</si>
  <si>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</si>
  <si>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</si>
  <si>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</si>
  <si>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</si>
  <si>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</si>
  <si>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</si>
  <si>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</si>
  <si>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</si>
  <si>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</si>
  <si>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</si>
  <si>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</si>
  <si>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</si>
  <si>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</si>
  <si>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</si>
  <si>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</si>
  <si>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</si>
  <si>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</si>
  <si>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</si>
  <si>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</si>
  <si>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</si>
  <si>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</si>
  <si>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</si>
  <si>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</si>
  <si>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</si>
  <si>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</si>
  <si>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</si>
  <si>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</si>
  <si>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</si>
  <si>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</si>
  <si>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</si>
  <si>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</si>
  <si>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</si>
  <si>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</si>
  <si>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</si>
  <si>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</si>
  <si>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</si>
  <si>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</si>
  <si>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</si>
  <si>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</si>
  <si>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</si>
  <si>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</si>
  <si>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</si>
  <si>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</si>
  <si>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</si>
  <si>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</si>
  <si>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</si>
  <si>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</si>
  <si>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</si>
  <si>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</si>
  <si>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</si>
  <si>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</si>
  <si>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</si>
  <si>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</si>
  <si>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</si>
  <si>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</si>
  <si>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</si>
  <si>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</si>
  <si>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</si>
  <si>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</si>
  <si>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</si>
  <si>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</si>
  <si>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</si>
  <si>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</si>
  <si>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</si>
  <si>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</si>
  <si>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</si>
  <si>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</si>
  <si>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</si>
  <si>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</si>
  <si>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</si>
  <si>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</si>
  <si>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</si>
  <si>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</si>
  <si>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</si>
  <si>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</si>
  <si>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</si>
  <si>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</si>
  <si>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</si>
  <si>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</si>
  <si>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</si>
  <si>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</si>
  <si>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</si>
  <si>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</si>
  <si>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</si>
  <si>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</si>
  <si>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</si>
  <si>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</si>
  <si>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</si>
  <si>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</si>
  <si>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</si>
  <si>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</si>
  <si>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</si>
  <si>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</si>
  <si>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</si>
  <si>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</si>
  <si>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</si>
  <si>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</si>
  <si>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</si>
  <si>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</si>
  <si>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</si>
  <si>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</si>
  <si>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</si>
  <si>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</si>
  <si>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</si>
  <si>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</si>
  <si>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</si>
  <si>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</si>
  <si>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</si>
  <si>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</si>
  <si>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</si>
  <si>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</si>
  <si>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</si>
  <si>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</si>
  <si>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</si>
  <si>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</si>
  <si>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</si>
  <si>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</si>
  <si>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</si>
  <si>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</si>
  <si>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</si>
  <si>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</si>
  <si>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</si>
  <si>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</si>
  <si>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</si>
  <si>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</si>
  <si>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</si>
  <si>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</si>
  <si>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</si>
  <si>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</si>
  <si>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</si>
  <si>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</si>
  <si>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</si>
  <si>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</si>
  <si>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</si>
  <si>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</si>
  <si>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</si>
  <si>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</si>
  <si>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</si>
  <si>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</si>
  <si>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</si>
  <si>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</si>
  <si>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</si>
  <si>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</si>
  <si>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</si>
  <si>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</si>
  <si>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</si>
  <si>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</si>
  <si>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</si>
  <si>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</si>
  <si>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</si>
  <si>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</si>
  <si>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</si>
  <si>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</si>
  <si>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</si>
  <si>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</si>
  <si>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</si>
  <si>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</si>
  <si>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</si>
  <si>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</si>
  <si>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</si>
  <si>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</si>
  <si>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</si>
  <si>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</si>
  <si>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</si>
  <si>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</si>
  <si>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</si>
  <si>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</si>
  <si>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</si>
  <si>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</si>
  <si>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</si>
  <si>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</si>
  <si>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</si>
  <si>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</si>
  <si>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</si>
  <si>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</si>
  <si>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</si>
  <si>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</si>
  <si>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</si>
  <si>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</si>
  <si>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</si>
  <si>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</si>
  <si>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</si>
  <si>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</si>
  <si>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</si>
  <si>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</si>
  <si>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</si>
  <si>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</si>
  <si>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</si>
  <si>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</si>
  <si>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</si>
  <si>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</si>
  <si>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</si>
  <si>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</si>
  <si>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</si>
  <si>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</si>
  <si>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</si>
  <si>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</si>
  <si>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</si>
  <si>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</si>
  <si>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</si>
  <si>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</si>
  <si>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</si>
  <si>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</si>
  <si>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</si>
  <si>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</si>
  <si>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</si>
  <si>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</si>
  <si>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</si>
  <si>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</si>
  <si>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</si>
  <si>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</si>
  <si>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</si>
  <si>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</si>
  <si>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</si>
  <si>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</si>
  <si>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</si>
  <si>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</si>
  <si>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</si>
  <si>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</si>
  <si>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</si>
  <si>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</si>
  <si>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</si>
  <si>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</si>
  <si>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</si>
  <si>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</si>
  <si>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</si>
  <si>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</si>
  <si>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</si>
  <si>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</si>
  <si>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</si>
  <si>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</si>
  <si>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</si>
  <si>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</si>
  <si>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</si>
  <si>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</si>
  <si>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</si>
  <si>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</si>
  <si>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</si>
  <si>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</si>
  <si>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</si>
  <si>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</si>
  <si>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</si>
  <si>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</si>
  <si>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</si>
  <si>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</si>
  <si>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</si>
  <si>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</si>
  <si>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</si>
  <si>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</si>
  <si>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</si>
  <si>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</si>
  <si>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</si>
  <si>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</si>
  <si>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</si>
  <si>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</si>
  <si>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</si>
  <si>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</si>
  <si>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</si>
  <si>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</si>
  <si>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</si>
  <si>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</si>
  <si>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</si>
  <si>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</si>
  <si>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</si>
  <si>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</si>
  <si>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</si>
  <si>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</si>
  <si>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</si>
  <si>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</si>
  <si>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</si>
  <si>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</si>
  <si>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</si>
  <si>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</si>
  <si>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</si>
  <si>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</si>
  <si>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</si>
  <si>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</si>
  <si>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</si>
  <si>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</si>
  <si>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</si>
  <si>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</si>
  <si>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</si>
  <si>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</si>
  <si>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</si>
  <si>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</si>
  <si>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</si>
  <si>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</si>
  <si>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</si>
  <si>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</si>
  <si>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</si>
  <si>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</si>
  <si>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</si>
  <si>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</si>
  <si>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</si>
  <si>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</si>
  <si>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</si>
  <si>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</si>
  <si>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</si>
  <si>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</si>
  <si>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</si>
  <si>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</si>
  <si>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</si>
  <si>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</si>
  <si>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</si>
  <si>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</si>
  <si>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</si>
  <si>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</si>
  <si>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</si>
  <si>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</si>
  <si>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</si>
  <si>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</si>
  <si>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</si>
  <si>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</si>
  <si>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</si>
  <si>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</si>
  <si>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</si>
  <si>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</si>
  <si>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</si>
  <si>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</si>
  <si>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</si>
  <si>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</si>
  <si>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</si>
  <si>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</si>
  <si>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</si>
  <si>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</si>
  <si>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</si>
  <si>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</si>
  <si>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</si>
  <si>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</si>
  <si>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</si>
  <si>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</si>
  <si>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</si>
  <si>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</si>
  <si>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</si>
  <si>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</si>
  <si>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</si>
  <si>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</si>
  <si>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</si>
  <si>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</si>
  <si>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</si>
  <si>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</si>
  <si>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</si>
  <si>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</si>
  <si>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</si>
  <si>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</si>
  <si>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</si>
  <si>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</si>
  <si>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</si>
  <si>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</si>
  <si>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</si>
  <si>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</si>
  <si>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</si>
  <si>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</si>
  <si>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</si>
  <si>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</si>
  <si>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</si>
  <si>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</si>
  <si>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</si>
  <si>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</si>
  <si>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</si>
  <si>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</si>
  <si>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</si>
  <si>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</si>
  <si>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</si>
  <si>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</si>
  <si>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</si>
  <si>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</si>
  <si>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</si>
  <si>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</si>
  <si>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</si>
  <si>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</si>
  <si>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</si>
  <si>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</si>
  <si>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</si>
  <si>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</si>
  <si>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</si>
  <si>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</si>
  <si>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</si>
  <si>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</si>
  <si>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</si>
  <si>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</si>
  <si>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</si>
  <si>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</si>
  <si>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</si>
  <si>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</si>
  <si>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</si>
  <si>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</si>
  <si>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</si>
  <si>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</si>
  <si>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</si>
  <si>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</si>
  <si>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</si>
  <si>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</si>
  <si>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</si>
  <si>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</si>
  <si>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</si>
  <si>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</si>
  <si>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</si>
  <si>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</si>
  <si>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</si>
  <si>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</si>
  <si>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</si>
  <si>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</si>
  <si>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</si>
  <si>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</si>
  <si>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</si>
  <si>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</si>
  <si>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</si>
  <si>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</si>
  <si>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</si>
  <si>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</si>
  <si>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</si>
  <si>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</si>
  <si>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</si>
  <si>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</si>
  <si>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</si>
  <si>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</si>
  <si>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</si>
  <si>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</si>
  <si>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</si>
  <si>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</si>
  <si>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</si>
  <si>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</si>
  <si>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</si>
  <si>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</si>
  <si>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</si>
  <si>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</si>
  <si>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</si>
  <si>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</si>
  <si>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</si>
  <si>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</si>
  <si>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</si>
  <si>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</si>
  <si>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</si>
  <si>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</si>
  <si>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</si>
  <si>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</si>
  <si>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</si>
  <si>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</si>
  <si>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</si>
  <si>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</si>
  <si>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</si>
  <si>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</si>
  <si>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</si>
  <si>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</si>
  <si>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</si>
  <si>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</si>
  <si>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</si>
  <si>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</si>
  <si>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</si>
  <si>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</si>
  <si>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</si>
  <si>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</si>
  <si>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</si>
  <si>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</si>
  <si>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</si>
  <si>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</si>
  <si>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</si>
  <si>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</si>
  <si>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</si>
  <si>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</si>
  <si>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</si>
  <si>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</si>
  <si>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</si>
  <si>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</si>
  <si>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</si>
  <si>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</si>
  <si>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</si>
  <si>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</si>
  <si>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</si>
  <si>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</si>
  <si>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</si>
  <si>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</si>
  <si>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</si>
  <si>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</si>
  <si>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</si>
  <si>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</si>
  <si>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</si>
  <si>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</si>
  <si>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</si>
  <si>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</si>
  <si>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</si>
  <si>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</si>
  <si>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</si>
  <si>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</si>
  <si>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</si>
  <si>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</si>
  <si>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</si>
  <si>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</si>
  <si>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</si>
  <si>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</si>
  <si>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</si>
  <si>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</si>
  <si>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</si>
  <si>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</si>
  <si>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</si>
  <si>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</si>
  <si>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</si>
  <si>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</si>
  <si>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</si>
  <si>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</si>
  <si>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</si>
  <si>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</si>
  <si>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</si>
  <si>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</si>
  <si>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</si>
  <si>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</si>
  <si>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</si>
  <si>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</si>
  <si>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</si>
  <si>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</si>
  <si>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</si>
  <si>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</si>
  <si>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</si>
  <si>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</si>
  <si>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</si>
  <si>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</si>
  <si>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</si>
  <si>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</si>
  <si>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</si>
  <si>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</si>
  <si>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</si>
  <si>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</si>
  <si>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</si>
  <si>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</si>
  <si>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</si>
  <si>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</si>
  <si>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</si>
  <si>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</si>
  <si>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</si>
  <si>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</si>
  <si>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</si>
  <si>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</si>
  <si>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</si>
  <si>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</si>
  <si>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</si>
  <si>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</si>
  <si>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</si>
  <si>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</si>
  <si>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</si>
  <si>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</si>
  <si>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</si>
  <si>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</si>
  <si>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</si>
  <si>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</si>
  <si>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</si>
  <si>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</si>
  <si>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</si>
  <si>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</si>
  <si>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</si>
  <si>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</si>
  <si>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</si>
  <si>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</si>
  <si>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</si>
  <si>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</si>
  <si>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</si>
  <si>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</si>
  <si>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</si>
  <si>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</si>
  <si>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</si>
  <si>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</si>
  <si>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</si>
  <si>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</si>
  <si>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</si>
  <si>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</si>
  <si>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</si>
  <si>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</si>
  <si>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</si>
  <si>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</si>
  <si>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</si>
  <si>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</si>
  <si>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</si>
  <si>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</si>
  <si>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</si>
  <si>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</si>
  <si>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</si>
  <si>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</si>
  <si>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</si>
  <si>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</si>
  <si>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</si>
  <si>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</si>
  <si>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</si>
  <si>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</si>
  <si>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</si>
  <si>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</si>
  <si>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</si>
  <si>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</si>
  <si>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</si>
  <si>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</si>
  <si>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</si>
  <si>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</si>
  <si>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</si>
  <si>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</si>
  <si>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</si>
  <si>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</si>
  <si>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</si>
  <si>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</si>
  <si>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</si>
  <si>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</si>
  <si>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</si>
  <si>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</si>
  <si>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</si>
  <si>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</si>
  <si>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</si>
  <si>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</si>
  <si>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</si>
  <si>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</si>
  <si>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</si>
  <si>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</si>
  <si>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</si>
  <si>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</si>
  <si>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</si>
  <si>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</si>
  <si>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</si>
  <si>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</si>
  <si>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</si>
  <si>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</si>
  <si>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</si>
  <si>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</si>
  <si>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</si>
  <si>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</si>
  <si>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</si>
  <si>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</si>
  <si>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</si>
  <si>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</si>
  <si>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</si>
  <si>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</si>
  <si>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</si>
  <si>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</si>
  <si>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</si>
  <si>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</si>
  <si>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</si>
  <si>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</si>
  <si>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</si>
  <si>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</si>
  <si>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</si>
  <si>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</si>
  <si>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</si>
  <si>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</si>
  <si>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</si>
  <si>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</si>
  <si>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</si>
  <si>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</si>
  <si>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</si>
  <si>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</si>
  <si>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</si>
  <si>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</si>
  <si>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</si>
  <si>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</si>
  <si>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</si>
  <si>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</si>
  <si>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</si>
  <si>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</si>
  <si>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</si>
  <si>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</si>
  <si>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</si>
  <si>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</si>
  <si>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</si>
  <si>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</si>
  <si>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</si>
  <si>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</si>
  <si>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</si>
  <si>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</si>
  <si>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</si>
  <si>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</si>
  <si>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</si>
  <si>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</si>
  <si>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</si>
  <si>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</si>
  <si>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</si>
  <si>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</si>
  <si>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</si>
  <si>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</si>
  <si>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</si>
  <si>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</si>
  <si>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</si>
  <si>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</si>
  <si>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</si>
  <si>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</si>
  <si>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</si>
  <si>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</si>
  <si>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</si>
  <si>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</si>
  <si>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</si>
  <si>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</si>
  <si>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</si>
  <si>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</si>
  <si>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</si>
  <si>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</si>
  <si>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</si>
  <si>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</si>
  <si>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</si>
  <si>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</si>
  <si>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</si>
  <si>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</si>
  <si>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</si>
  <si>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</si>
  <si>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</si>
  <si>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</si>
  <si>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</si>
  <si>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</si>
  <si>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</si>
  <si>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</si>
  <si>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</si>
  <si>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</si>
  <si>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</si>
  <si>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</si>
  <si>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</si>
  <si>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</si>
  <si>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</si>
  <si>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</si>
  <si>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</si>
  <si>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</si>
  <si>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</si>
  <si>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</si>
  <si>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</si>
  <si>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</si>
  <si>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</si>
  <si>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</si>
  <si>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</si>
  <si>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</si>
  <si>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</si>
  <si>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</si>
  <si>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</si>
  <si>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</si>
  <si>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</si>
  <si>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</si>
  <si>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</si>
  <si>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</si>
  <si>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</si>
  <si>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</si>
  <si>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</si>
  <si>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</si>
  <si>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</si>
  <si>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</si>
  <si>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</si>
  <si>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</si>
  <si>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</si>
  <si>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</si>
  <si>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</si>
  <si>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</si>
  <si>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</si>
  <si>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</si>
  <si>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</si>
  <si>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</si>
  <si>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</si>
  <si>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</si>
  <si>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</si>
  <si>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</si>
  <si>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</si>
  <si>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</si>
  <si>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</si>
  <si>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</si>
  <si>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</si>
  <si>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</si>
  <si>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</si>
  <si>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</si>
  <si>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</si>
  <si>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</si>
  <si>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</si>
  <si>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</si>
  <si>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</si>
  <si>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</si>
  <si>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</si>
  <si>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</si>
  <si>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</si>
  <si>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</si>
  <si>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</si>
  <si>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</si>
  <si>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</si>
  <si>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</si>
  <si>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</si>
  <si>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</si>
  <si>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</si>
  <si>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</si>
  <si>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</si>
  <si>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</si>
  <si>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</si>
  <si>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</si>
  <si>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</si>
  <si>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</si>
  <si>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</si>
  <si>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</si>
  <si>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</si>
  <si>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</si>
  <si>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</si>
  <si>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</si>
  <si>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</si>
  <si>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</si>
  <si>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</si>
  <si>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</si>
  <si>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</si>
  <si>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</si>
  <si>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</si>
  <si>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</si>
  <si>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</si>
  <si>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</si>
  <si>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</si>
  <si>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</si>
  <si>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</si>
  <si>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</si>
  <si>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</si>
  <si>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</si>
  <si>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</si>
  <si>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</si>
  <si>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</si>
  <si>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</si>
  <si>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</si>
  <si>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</si>
  <si>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</si>
  <si>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</si>
  <si>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</si>
  <si>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</si>
  <si>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</si>
  <si>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</si>
  <si>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</si>
  <si>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</si>
  <si>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</si>
  <si>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</si>
  <si>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</si>
  <si>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</si>
  <si>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</si>
  <si>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</si>
  <si>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</si>
  <si>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</si>
  <si>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</si>
  <si>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</si>
  <si>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</si>
  <si>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</si>
  <si>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</si>
  <si>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</si>
  <si>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</si>
  <si>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</si>
  <si>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</si>
  <si>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</si>
  <si>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</si>
  <si>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</si>
  <si>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</si>
  <si>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</si>
  <si>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</si>
  <si>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</si>
  <si>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</si>
  <si>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</si>
  <si>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</si>
  <si>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</si>
  <si>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</si>
  <si>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</si>
  <si>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</si>
  <si>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</si>
  <si>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</si>
  <si>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</si>
  <si>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</si>
  <si>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</si>
  <si>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</si>
  <si>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</si>
  <si>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</si>
  <si>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</si>
  <si>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</si>
  <si>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</si>
  <si>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</si>
  <si>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</si>
  <si>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</si>
  <si>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</si>
  <si>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</si>
  <si>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</si>
  <si>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</si>
  <si>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</si>
  <si>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</si>
  <si>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</si>
  <si>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</si>
  <si>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</si>
  <si>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</si>
  <si>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</si>
  <si>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</si>
  <si>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</si>
  <si>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</si>
  <si>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</si>
  <si>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</si>
  <si>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</si>
  <si>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</si>
  <si>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</si>
  <si>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</si>
  <si>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</si>
  <si>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</si>
  <si>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</si>
  <si>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</si>
  <si>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</si>
  <si>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</si>
  <si>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</si>
  <si>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</si>
  <si>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</si>
  <si>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</si>
  <si>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</si>
  <si>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</si>
  <si>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</si>
  <si>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</si>
  <si>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</si>
  <si>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</si>
  <si>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</si>
  <si>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</si>
  <si>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</si>
  <si>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</si>
  <si>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</si>
  <si>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</si>
  <si>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</si>
  <si>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</si>
  <si>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</si>
  <si>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</si>
  <si>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</si>
  <si>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</si>
  <si>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</si>
  <si>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</si>
  <si>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</si>
  <si>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</si>
  <si>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</si>
  <si>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</si>
  <si>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</si>
  <si>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</si>
  <si>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</si>
  <si>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</si>
  <si>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</si>
  <si>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</si>
  <si>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</si>
  <si>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</si>
  <si>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</si>
  <si>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</si>
  <si>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</si>
  <si>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</si>
  <si>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</si>
  <si>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</si>
  <si>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</si>
  <si>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</si>
  <si>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</si>
  <si>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</si>
  <si>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</si>
  <si>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</si>
  <si>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</si>
  <si>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</si>
  <si>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</si>
  <si>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</si>
  <si>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</si>
  <si>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</si>
  <si>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</si>
  <si>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</si>
  <si>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</si>
  <si>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</si>
  <si>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</si>
  <si>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</si>
  <si>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</si>
  <si>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</si>
  <si>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</si>
  <si>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</si>
  <si>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</si>
  <si>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</si>
  <si>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</si>
  <si>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</si>
  <si>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</si>
  <si>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</si>
  <si>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</si>
  <si>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</si>
  <si>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</si>
  <si>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</si>
  <si>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</si>
  <si>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</si>
  <si>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</si>
  <si>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</si>
  <si>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</si>
  <si>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</si>
  <si>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</si>
  <si>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</si>
  <si>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</si>
  <si>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</si>
  <si>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</si>
  <si>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</si>
  <si>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</si>
  <si>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</si>
  <si>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</si>
  <si>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</si>
  <si>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</si>
  <si>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</si>
  <si>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</si>
  <si>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</si>
  <si>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</si>
  <si>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</si>
  <si>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</si>
  <si>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</si>
  <si>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</si>
  <si>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</si>
  <si>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</si>
  <si>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</si>
  <si>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</si>
  <si>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</si>
  <si>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</si>
  <si>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</si>
  <si>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</si>
  <si>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</si>
  <si>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</si>
  <si>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</si>
  <si>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</si>
  <si>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</si>
  <si>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</si>
  <si>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</si>
  <si>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</si>
  <si>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</si>
  <si>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</si>
  <si>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</si>
  <si>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</si>
  <si>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</si>
  <si>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</si>
  <si>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</si>
  <si>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</si>
  <si>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</si>
  <si>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</si>
  <si>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</si>
  <si>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</si>
  <si>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</si>
  <si>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</si>
  <si>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</si>
  <si>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</si>
  <si>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</si>
  <si>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</si>
  <si>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</si>
  <si>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</si>
  <si>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</si>
  <si>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</si>
  <si>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</si>
  <si>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</si>
  <si>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</si>
  <si>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</si>
  <si>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</si>
  <si>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</si>
  <si>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</si>
  <si>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</si>
  <si>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</si>
  <si>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</si>
  <si>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</si>
  <si>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</si>
  <si>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</si>
  <si>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</si>
  <si>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</si>
  <si>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</si>
  <si>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</si>
  <si>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</si>
  <si>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</si>
  <si>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</si>
  <si>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</si>
  <si>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</si>
  <si>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</si>
  <si>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</si>
  <si>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</si>
  <si>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</si>
  <si>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</si>
  <si>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</si>
  <si>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</si>
  <si>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</si>
  <si>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</si>
  <si>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</si>
  <si>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</si>
  <si>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</si>
  <si>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</si>
  <si>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</si>
  <si>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</si>
  <si>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</si>
  <si>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</si>
  <si>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</si>
  <si>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</si>
  <si>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</si>
  <si>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</si>
  <si>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</si>
  <si>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</si>
  <si>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</si>
  <si>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</si>
  <si>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</si>
  <si>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</si>
  <si>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</si>
  <si>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</si>
  <si>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</si>
  <si>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</si>
  <si>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</si>
  <si>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</si>
  <si>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</si>
  <si>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</si>
  <si>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</si>
  <si>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</si>
  <si>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</si>
  <si>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</si>
  <si>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</si>
  <si>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</si>
  <si>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</si>
  <si>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</si>
  <si>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</si>
  <si>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</si>
  <si>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</si>
  <si>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</si>
  <si>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</si>
  <si>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</si>
  <si>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</si>
  <si>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</si>
  <si>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</si>
  <si>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</si>
  <si>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</si>
  <si>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</si>
  <si>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</si>
  <si>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</si>
  <si>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</si>
  <si>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</si>
  <si>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</si>
  <si>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</si>
  <si>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</si>
  <si>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</si>
  <si>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</si>
  <si>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</si>
  <si>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</si>
  <si>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</si>
  <si>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</si>
  <si>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</si>
  <si>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</si>
  <si>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</si>
  <si>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</si>
  <si>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</si>
  <si>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</si>
  <si>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</si>
  <si>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</si>
  <si>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</si>
  <si>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</si>
  <si>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</si>
  <si>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</si>
  <si>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</si>
  <si>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</si>
  <si>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</si>
  <si>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</si>
  <si>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</si>
  <si>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</si>
  <si>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</si>
  <si>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</si>
  <si>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</si>
  <si>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</si>
  <si>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</si>
  <si>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</si>
  <si>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</si>
  <si>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</si>
  <si>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</si>
  <si>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</si>
  <si>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</si>
  <si>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</si>
  <si>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</si>
  <si>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</si>
  <si>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</si>
  <si>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</si>
  <si>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</si>
  <si>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</si>
  <si>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</si>
  <si>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</si>
  <si>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</si>
  <si>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</si>
  <si>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</si>
  <si>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</si>
  <si>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</si>
  <si>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</si>
  <si>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</si>
  <si>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</si>
  <si>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</si>
  <si>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</si>
  <si>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</si>
  <si>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</si>
  <si>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</si>
  <si>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</si>
  <si>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</si>
  <si>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</si>
  <si>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</si>
  <si>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</si>
  <si>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</si>
  <si>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</si>
  <si>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</si>
  <si>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</si>
  <si>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</si>
  <si>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</si>
  <si>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</si>
  <si>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</si>
  <si>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</si>
  <si>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</si>
  <si>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</si>
  <si>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</si>
  <si>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</si>
  <si>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</si>
  <si>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</si>
  <si>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</si>
  <si>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</si>
  <si>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</si>
  <si>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</si>
  <si>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</si>
  <si>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</si>
  <si>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</si>
  <si>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</si>
  <si>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</si>
  <si>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</si>
  <si>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</si>
  <si>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</si>
  <si>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</si>
  <si>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</si>
  <si>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</si>
  <si>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</si>
  <si>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</si>
  <si>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</si>
  <si>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</si>
  <si>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</si>
  <si>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</si>
  <si>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</si>
  <si>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</si>
  <si>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</si>
  <si>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</si>
  <si>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</si>
  <si>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</si>
  <si>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</si>
  <si>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</si>
  <si>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</si>
  <si>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</si>
  <si>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</si>
  <si>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</si>
  <si>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</si>
  <si>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</si>
  <si>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</si>
  <si>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</si>
  <si>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</si>
  <si>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</si>
  <si>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</si>
  <si>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</si>
  <si>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</si>
  <si>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</si>
  <si>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</si>
  <si>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</si>
  <si>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</si>
  <si>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</si>
  <si>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</si>
  <si>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</si>
  <si>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</si>
  <si>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</si>
  <si>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</si>
  <si>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</si>
  <si>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</si>
  <si>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</si>
  <si>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</si>
  <si>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</si>
  <si>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</si>
  <si>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</si>
  <si>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</si>
  <si>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</si>
  <si>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</si>
  <si>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</si>
  <si>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</si>
  <si>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</si>
  <si>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</si>
  <si>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</si>
  <si>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</si>
  <si>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</si>
  <si>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</si>
  <si>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</si>
  <si>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</si>
  <si>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</si>
  <si>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</si>
  <si>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</si>
  <si>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</si>
  <si>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</si>
  <si>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</si>
  <si>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</si>
  <si>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</si>
  <si>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</si>
  <si>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</si>
  <si>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</si>
  <si>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</si>
  <si>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</si>
  <si>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</si>
  <si>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</si>
  <si>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</si>
  <si>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</si>
  <si>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</si>
  <si>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</si>
  <si>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</si>
  <si>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</si>
  <si>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</si>
  <si>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</si>
  <si>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</si>
  <si>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</si>
  <si>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</si>
  <si>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</si>
  <si>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</si>
  <si>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</si>
  <si>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</si>
  <si>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</si>
  <si>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</si>
  <si>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</si>
  <si>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</si>
  <si>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</si>
  <si>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</si>
  <si>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</si>
  <si>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</si>
  <si>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</si>
  <si>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</si>
  <si>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</si>
  <si>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</si>
  <si>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</si>
  <si>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</si>
  <si>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</si>
  <si>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</si>
  <si>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</si>
  <si>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</si>
  <si>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</si>
  <si>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</si>
  <si>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</si>
  <si>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</si>
  <si>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</si>
  <si>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</si>
  <si>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</si>
  <si>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</si>
  <si>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</si>
  <si>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</si>
  <si>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</si>
  <si>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</si>
  <si>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</si>
  <si>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</si>
  <si>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</si>
  <si>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</si>
  <si>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</si>
  <si>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</si>
  <si>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</si>
  <si>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</si>
  <si>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</si>
  <si>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</si>
  <si>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</si>
  <si>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</si>
  <si>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</si>
  <si>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</si>
  <si>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</si>
  <si>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</si>
  <si>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</si>
  <si>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</si>
  <si>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</si>
  <si>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</si>
  <si>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</si>
  <si>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</si>
  <si>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</si>
  <si>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</si>
  <si>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</si>
  <si>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</si>
  <si>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</si>
  <si>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</si>
  <si>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</si>
  <si>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</si>
  <si>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</si>
  <si>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</si>
  <si>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</si>
  <si>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</si>
  <si>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</si>
  <si>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</si>
  <si>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</si>
  <si>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</si>
  <si>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</si>
  <si>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</si>
  <si>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</si>
  <si>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</si>
  <si>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</si>
  <si>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</si>
  <si>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</si>
  <si>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</si>
  <si>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</si>
  <si>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</si>
  <si>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</si>
  <si>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</si>
  <si>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</si>
  <si>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</si>
  <si>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</si>
  <si>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</si>
  <si>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</si>
  <si>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</si>
  <si>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</si>
  <si>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</si>
  <si>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</si>
  <si>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</si>
  <si>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</si>
  <si>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</si>
  <si>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</si>
  <si>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</si>
  <si>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</si>
  <si>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</si>
  <si>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</si>
  <si>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</si>
  <si>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</si>
  <si>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</si>
  <si>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</si>
  <si>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</si>
  <si>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</si>
  <si>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</si>
  <si>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</si>
  <si>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</si>
  <si>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</si>
  <si>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</si>
  <si>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</si>
  <si>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</si>
  <si>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</si>
  <si>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</si>
  <si>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</si>
  <si>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</si>
  <si>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</si>
  <si>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</si>
  <si>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</si>
  <si>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</si>
  <si>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</si>
  <si>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</si>
  <si>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</si>
  <si>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</si>
  <si>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</si>
  <si>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</si>
  <si>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</si>
  <si>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</si>
  <si>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</si>
  <si>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</si>
  <si>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</si>
  <si>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</si>
  <si>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</si>
  <si>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</si>
  <si>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</si>
  <si>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</si>
  <si>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</si>
  <si>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</si>
  <si>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</si>
  <si>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</si>
  <si>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</si>
  <si>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</si>
  <si>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</si>
  <si>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</si>
  <si>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</si>
  <si>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</si>
  <si>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</si>
  <si>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</si>
  <si>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</si>
  <si>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</si>
  <si>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</si>
  <si>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</si>
  <si>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</si>
  <si>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</si>
  <si>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</si>
  <si>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</si>
  <si>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</si>
  <si>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</si>
  <si>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</si>
  <si>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</si>
  <si>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</si>
  <si>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</si>
  <si>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</si>
  <si>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</si>
  <si>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</si>
  <si>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</si>
  <si>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</si>
  <si>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</si>
  <si>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</si>
  <si>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</si>
  <si>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</si>
  <si>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</si>
  <si>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</si>
  <si>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</si>
  <si>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</si>
  <si>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</si>
  <si>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</si>
  <si>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</si>
  <si>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</si>
  <si>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</si>
  <si>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</si>
  <si>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</si>
  <si>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</si>
  <si>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</si>
  <si>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</si>
  <si>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</si>
  <si>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</si>
  <si>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</si>
  <si>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</si>
  <si>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</si>
  <si>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</si>
  <si>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</si>
  <si>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</si>
  <si>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</si>
  <si>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</si>
  <si>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</si>
  <si>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</si>
  <si>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</si>
  <si>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</si>
  <si>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</si>
  <si>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</si>
  <si>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</si>
  <si>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</si>
  <si>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</si>
  <si>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</si>
  <si>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</si>
  <si>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</si>
  <si>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</si>
  <si>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</si>
  <si>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</si>
  <si>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</si>
  <si>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</si>
  <si>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</si>
  <si>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</si>
  <si>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</si>
  <si>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</si>
  <si>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</si>
  <si>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</si>
  <si>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</si>
  <si>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</si>
  <si>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</si>
  <si>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</si>
  <si>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</si>
  <si>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</si>
  <si>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</si>
  <si>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</si>
  <si>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</si>
  <si>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</si>
  <si>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</si>
  <si>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</si>
  <si>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</si>
  <si>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</si>
  <si>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</si>
  <si>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</si>
  <si>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</si>
  <si>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</si>
  <si>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</si>
  <si>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</si>
  <si>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</si>
  <si>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</si>
  <si>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</si>
  <si>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</si>
  <si>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</si>
  <si>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</si>
  <si>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</si>
  <si>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</si>
  <si>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</si>
  <si>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</si>
  <si>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</si>
  <si>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</si>
  <si>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</si>
  <si>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</si>
  <si>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</si>
  <si>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</si>
  <si>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</si>
  <si>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</si>
  <si>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</si>
  <si>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</si>
  <si>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</si>
  <si>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</si>
  <si>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</si>
  <si>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</si>
  <si>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</si>
  <si>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</si>
  <si>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</si>
  <si>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</si>
  <si>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</si>
  <si>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</si>
  <si>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</si>
  <si>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</si>
  <si>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</si>
  <si>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</si>
  <si>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</si>
  <si>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</si>
  <si>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</si>
  <si>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</si>
  <si>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</si>
  <si>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</si>
  <si>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</si>
  <si>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</si>
  <si>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</si>
  <si>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</si>
  <si>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</si>
  <si>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</si>
  <si>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</si>
  <si>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</si>
  <si>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</si>
  <si>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</si>
  <si>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</si>
  <si>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</si>
  <si>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</si>
  <si>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</si>
  <si>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</si>
  <si>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</si>
  <si>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</si>
  <si>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</si>
  <si>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</si>
  <si>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</si>
  <si>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</si>
  <si>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</si>
  <si>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</si>
  <si>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</si>
  <si>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</si>
  <si>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</si>
  <si>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</si>
  <si>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</si>
  <si>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</si>
  <si>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</si>
  <si>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</si>
  <si>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</si>
  <si>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</si>
  <si>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</si>
  <si>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</si>
  <si>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</si>
  <si>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</si>
  <si>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</si>
  <si>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</si>
  <si>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</si>
  <si>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</si>
  <si>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</si>
  <si>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</si>
  <si>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</si>
  <si>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</si>
  <si>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</si>
  <si>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</si>
  <si>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</si>
  <si>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</si>
  <si>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</si>
  <si>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</si>
  <si>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</si>
  <si>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</si>
  <si>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</si>
  <si>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</si>
  <si>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</si>
  <si>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</si>
  <si>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</si>
  <si>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</si>
  <si>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</si>
  <si>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</si>
  <si>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</si>
  <si>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</si>
  <si>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</si>
  <si>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</si>
  <si>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</si>
  <si>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</si>
  <si>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</si>
  <si>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</si>
  <si>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</si>
  <si>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</si>
  <si>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</si>
  <si>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</si>
  <si>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</si>
  <si>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</si>
  <si>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</si>
  <si>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</si>
  <si>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</si>
  <si>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</si>
  <si>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</si>
  <si>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</si>
  <si>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</si>
  <si>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</si>
  <si>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</si>
  <si>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</si>
  <si>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</si>
  <si>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</si>
  <si>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</si>
  <si>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</si>
  <si>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</si>
  <si>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</si>
  <si>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</si>
  <si>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</si>
  <si>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</si>
  <si>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</si>
  <si>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</si>
  <si>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</si>
  <si>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</si>
  <si>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</si>
  <si>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</si>
  <si>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</si>
  <si>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</si>
  <si>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</si>
  <si>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</si>
  <si>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</si>
  <si>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</si>
  <si>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</si>
  <si>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</si>
  <si>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</si>
  <si>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</si>
  <si>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</si>
  <si>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</si>
  <si>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</si>
  <si>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</si>
  <si>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</si>
  <si>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</si>
  <si>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</si>
  <si>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</si>
  <si>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</si>
  <si>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</si>
  <si>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</si>
  <si>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</si>
  <si>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</si>
  <si>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</si>
  <si>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</si>
  <si>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</si>
  <si>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</si>
  <si>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</si>
  <si>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</si>
  <si>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</si>
  <si>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</si>
  <si>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</si>
  <si>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</si>
  <si>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</si>
  <si>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</si>
  <si>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</si>
  <si>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</si>
  <si>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</si>
  <si>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</si>
  <si>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</si>
  <si>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</si>
  <si>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</si>
  <si>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</si>
  <si>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</si>
  <si>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</si>
  <si>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</si>
  <si>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</si>
  <si>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</si>
  <si>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</si>
  <si>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</si>
  <si>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</si>
  <si>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</si>
  <si>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</si>
  <si>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</si>
  <si>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</si>
  <si>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</si>
  <si>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</si>
  <si>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</si>
  <si>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</si>
  <si>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</si>
  <si>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</si>
  <si>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</si>
  <si>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</si>
  <si>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</si>
  <si>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</si>
  <si>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</si>
  <si>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</si>
  <si>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</si>
  <si>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</si>
  <si>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</si>
  <si>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</si>
  <si>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</si>
  <si>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</si>
  <si>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</si>
  <si>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</si>
  <si>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</si>
  <si>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</si>
  <si>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</si>
  <si>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</si>
  <si>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</si>
  <si>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</si>
  <si>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</si>
  <si>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</si>
  <si>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</si>
  <si>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</si>
  <si>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</si>
  <si>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</si>
  <si>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</si>
  <si>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</si>
  <si>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</si>
  <si>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</si>
  <si>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</si>
  <si>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</si>
  <si>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</si>
  <si>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</si>
  <si>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</si>
  <si>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</si>
  <si>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</si>
  <si>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</si>
  <si>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</si>
  <si>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</si>
  <si>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</si>
  <si>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</si>
  <si>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</si>
  <si>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</si>
  <si>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</si>
  <si>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</si>
  <si>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</si>
  <si>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</si>
  <si>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</si>
  <si>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</si>
  <si>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</si>
  <si>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</si>
  <si>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</si>
  <si>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</si>
  <si>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</si>
  <si>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</si>
  <si>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</si>
  <si>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</si>
  <si>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</si>
  <si>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</si>
  <si>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</si>
  <si>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</si>
  <si>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</si>
  <si>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</si>
  <si>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</si>
  <si>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</si>
  <si>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</si>
  <si>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</si>
  <si>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</si>
  <si>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</si>
  <si>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</si>
  <si>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</si>
  <si>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</si>
  <si>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</si>
  <si>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</si>
  <si>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</si>
  <si>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</si>
  <si>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</si>
  <si>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</si>
  <si>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</si>
  <si>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</si>
  <si>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</si>
  <si>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</si>
  <si>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</si>
  <si>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</si>
  <si>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</si>
  <si>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</si>
  <si>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</si>
  <si>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</si>
  <si>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</si>
  <si>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</si>
  <si>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</si>
  <si>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</si>
  <si>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</si>
  <si>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</si>
  <si>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</si>
  <si>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</si>
  <si>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</si>
  <si>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</si>
  <si>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</si>
  <si>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</si>
  <si>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</si>
  <si>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</si>
  <si>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</si>
  <si>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</si>
  <si>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</si>
  <si>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</si>
  <si>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</si>
  <si>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</si>
  <si>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</si>
  <si>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</si>
  <si>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</si>
  <si>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</si>
  <si>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</si>
  <si>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</si>
  <si>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</si>
  <si>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</si>
  <si>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</si>
  <si>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</si>
  <si>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</si>
  <si>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</si>
  <si>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</si>
  <si>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</si>
  <si>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</si>
  <si>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</si>
  <si>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</si>
  <si>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</si>
  <si>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</si>
  <si>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</si>
  <si>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</si>
  <si>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</si>
  <si>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</si>
  <si>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</si>
  <si>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</si>
  <si>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</si>
  <si>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</si>
  <si>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</si>
  <si>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</si>
  <si>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</si>
  <si>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</si>
  <si>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</si>
  <si>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</si>
  <si>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</si>
  <si>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</si>
  <si>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</si>
  <si>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</si>
  <si>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</si>
  <si>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</si>
  <si>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</si>
  <si>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</si>
  <si>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</si>
  <si>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</si>
  <si>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</si>
  <si>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</si>
  <si>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</si>
  <si>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</si>
  <si>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</si>
  <si>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</si>
  <si>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</si>
  <si>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</si>
  <si>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</si>
  <si>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</si>
  <si>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</si>
  <si>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</si>
  <si>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</si>
  <si>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</si>
  <si>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</si>
  <si>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</si>
  <si>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</si>
  <si>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</si>
  <si>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</si>
  <si>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</si>
  <si>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</si>
  <si>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</si>
  <si>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</si>
  <si>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</si>
  <si>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</si>
  <si>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</si>
  <si>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</si>
  <si>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</si>
  <si>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</si>
  <si>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</si>
  <si>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</si>
  <si>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</si>
  <si>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</si>
  <si>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</si>
  <si>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</si>
  <si>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</si>
  <si>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</si>
  <si>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</si>
  <si>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</si>
  <si>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</si>
  <si>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</si>
  <si>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</si>
  <si>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</si>
  <si>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</si>
  <si>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</si>
  <si>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</si>
  <si>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</si>
  <si>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</si>
  <si>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</si>
  <si>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</si>
  <si>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</si>
  <si>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</si>
  <si>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</si>
  <si>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</si>
  <si>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</si>
  <si>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</si>
  <si>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</si>
  <si>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</si>
  <si>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</si>
  <si>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</si>
  <si>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</si>
  <si>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</si>
  <si>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</si>
  <si>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</si>
  <si>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</si>
  <si>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</si>
  <si>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</si>
  <si>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</si>
  <si>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</si>
  <si>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</si>
  <si>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</si>
  <si>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</si>
  <si>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</si>
  <si>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</si>
  <si>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</si>
  <si>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</si>
  <si>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</si>
  <si>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</si>
  <si>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</si>
  <si>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</si>
  <si>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</si>
  <si>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</si>
  <si>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</si>
  <si>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</si>
  <si>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</si>
  <si>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</si>
  <si>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</si>
  <si>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</si>
  <si>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</si>
  <si>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</si>
  <si>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</si>
  <si>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</si>
  <si>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</si>
  <si>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</si>
  <si>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</si>
  <si>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</si>
  <si>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</si>
  <si>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</si>
  <si>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</si>
  <si>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</si>
  <si>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</si>
  <si>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</si>
  <si>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</si>
  <si>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</si>
  <si>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</si>
  <si>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</si>
  <si>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</si>
  <si>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</si>
  <si>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</si>
  <si>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</si>
  <si>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</si>
  <si>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</si>
  <si>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</si>
  <si>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</si>
  <si>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</si>
  <si>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</si>
  <si>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</si>
  <si>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</si>
  <si>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</si>
  <si>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</si>
  <si>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</si>
  <si>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</si>
  <si>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</si>
  <si>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</si>
  <si>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</si>
  <si>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</si>
  <si>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</si>
  <si>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</si>
  <si>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</si>
  <si>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</si>
  <si>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</si>
  <si>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</si>
  <si>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</si>
  <si>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</si>
  <si>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</si>
  <si>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</si>
  <si>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</si>
  <si>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</si>
  <si>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</si>
  <si>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</si>
  <si>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</si>
  <si>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</si>
  <si>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</si>
  <si>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</si>
  <si>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</si>
  <si>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</si>
  <si>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</si>
  <si>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</si>
  <si>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</si>
  <si>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</si>
  <si>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</si>
  <si>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</si>
  <si>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</si>
  <si>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</si>
  <si>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</si>
  <si>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</si>
  <si>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</si>
  <si>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</si>
  <si>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</si>
  <si>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</si>
  <si>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</si>
  <si>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</si>
  <si>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</si>
  <si>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</si>
  <si>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</si>
  <si>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</si>
  <si>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</si>
  <si>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</si>
  <si>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</si>
  <si>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</si>
  <si>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</si>
  <si>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</si>
  <si>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</si>
  <si>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</si>
  <si>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</si>
  <si>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</si>
  <si>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</si>
  <si>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</si>
  <si>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</si>
  <si>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</si>
  <si>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</si>
  <si>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</si>
  <si>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</si>
  <si>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</si>
  <si>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</si>
  <si>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</si>
  <si>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</si>
  <si>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</si>
  <si>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</si>
  <si>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</si>
  <si>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</si>
  <si>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</si>
  <si>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</si>
  <si>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</si>
  <si>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</si>
  <si>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</si>
  <si>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</si>
  <si>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</si>
  <si>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</si>
  <si>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</si>
  <si>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</si>
  <si>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</si>
  <si>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</si>
  <si>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</si>
  <si>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</si>
  <si>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</si>
  <si>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</si>
  <si>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</si>
  <si>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</si>
  <si>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</si>
  <si>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</si>
  <si>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</si>
  <si>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</si>
  <si>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</si>
  <si>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</si>
  <si>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</si>
  <si>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</si>
  <si>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</si>
  <si>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</si>
  <si>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</si>
  <si>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</si>
  <si>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</si>
  <si>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</si>
  <si>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</si>
  <si>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</si>
  <si>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</si>
  <si>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</si>
  <si>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</si>
  <si>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</si>
  <si>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</si>
  <si>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</si>
  <si>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</si>
  <si>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</si>
  <si>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</si>
  <si>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</si>
  <si>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</si>
  <si>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</si>
  <si>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</si>
  <si>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</si>
  <si>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</si>
  <si>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</si>
  <si>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</si>
  <si>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</si>
  <si>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</si>
  <si>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</si>
  <si>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</si>
  <si>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</si>
  <si>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</si>
  <si>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</si>
  <si>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</si>
  <si>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</si>
  <si>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</si>
  <si>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</si>
  <si>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</si>
  <si>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</si>
  <si>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</si>
  <si>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</si>
  <si>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</si>
  <si>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</si>
  <si>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</si>
  <si>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</si>
  <si>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</si>
  <si>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</si>
  <si>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</si>
  <si>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</si>
  <si>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</si>
  <si>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</si>
  <si>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</si>
  <si>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</si>
  <si>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</si>
  <si>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</si>
  <si>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</si>
  <si>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</si>
  <si>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</si>
  <si>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</si>
  <si>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</si>
  <si>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</si>
  <si>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</si>
  <si>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</si>
  <si>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</si>
  <si>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</si>
  <si>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</si>
  <si>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</si>
  <si>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</si>
  <si>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</si>
  <si>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</si>
  <si>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</si>
  <si>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</si>
  <si>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</si>
  <si>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</si>
  <si>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</si>
  <si>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</si>
  <si>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</si>
  <si>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</si>
  <si>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</si>
  <si>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</si>
  <si>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</si>
  <si>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</si>
  <si>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</si>
  <si>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</si>
  <si>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</si>
  <si>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</si>
  <si>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</si>
  <si>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</si>
  <si>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</si>
  <si>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</si>
  <si>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</si>
  <si>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</si>
  <si>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</si>
  <si>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</si>
  <si>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</si>
  <si>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</si>
  <si>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</si>
  <si>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</si>
  <si>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</si>
  <si>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</si>
  <si>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</si>
  <si>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</si>
  <si>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</si>
  <si>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</si>
  <si>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</si>
  <si>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</si>
  <si>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</si>
  <si>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</si>
  <si>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</si>
  <si>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</si>
  <si>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</si>
  <si>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</si>
  <si>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</si>
  <si>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</si>
  <si>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</si>
  <si>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</si>
  <si>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</si>
  <si>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</si>
  <si>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</si>
  <si>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</si>
  <si>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</si>
  <si>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</si>
  <si>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</si>
  <si>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</si>
  <si>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</si>
  <si>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</si>
  <si>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</si>
  <si>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</si>
  <si>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</si>
  <si>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</si>
  <si>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</si>
  <si>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</si>
  <si>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</si>
  <si>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</si>
  <si>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</si>
  <si>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</si>
  <si>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</si>
  <si>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</si>
  <si>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</si>
  <si>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</si>
  <si>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</si>
  <si>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</si>
  <si>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</si>
  <si>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</si>
  <si>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</si>
  <si>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</si>
  <si>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</si>
  <si>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</si>
  <si>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</si>
  <si>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</si>
  <si>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</si>
  <si>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</si>
  <si>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</si>
  <si>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</si>
  <si>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</si>
  <si>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</si>
  <si>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</si>
  <si>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</si>
  <si>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</si>
  <si>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</si>
  <si>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</si>
  <si>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</si>
  <si>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</si>
  <si>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</si>
  <si>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</si>
  <si>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</si>
  <si>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</si>
  <si>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</si>
  <si>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</si>
  <si>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</si>
  <si>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</si>
  <si>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</si>
  <si>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</si>
  <si>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</si>
  <si>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</si>
  <si>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</si>
  <si>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</si>
  <si>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</si>
  <si>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</si>
  <si>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</si>
  <si>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</si>
  <si>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</si>
  <si>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</si>
  <si>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</si>
  <si>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</si>
  <si>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</si>
  <si>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</si>
  <si>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</si>
  <si>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</si>
  <si>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</si>
  <si>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</si>
  <si>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</si>
  <si>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</si>
  <si>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</si>
  <si>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</si>
  <si>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</si>
  <si>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</si>
  <si>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</si>
  <si>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</si>
  <si>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</si>
  <si>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</si>
  <si>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</si>
  <si>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</si>
  <si>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</si>
  <si>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</si>
  <si>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</si>
  <si>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</si>
  <si>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</si>
  <si>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</si>
  <si>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</si>
  <si>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</si>
  <si>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</si>
  <si>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</si>
  <si>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</si>
  <si>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</si>
  <si>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</si>
  <si>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</si>
  <si>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</si>
  <si>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</si>
  <si>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</si>
  <si>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</si>
  <si>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</si>
  <si>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</si>
  <si>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</si>
  <si>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</si>
  <si>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</si>
  <si>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</si>
  <si>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</si>
  <si>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</si>
  <si>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</si>
  <si>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</si>
  <si>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</si>
  <si>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</si>
  <si>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</si>
  <si>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</si>
  <si>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</si>
  <si>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</si>
  <si>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</si>
  <si>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</si>
  <si>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</si>
  <si>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</si>
  <si>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</si>
  <si>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</si>
  <si>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</si>
  <si>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</si>
  <si>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</si>
  <si>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</si>
  <si>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</si>
  <si>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</si>
  <si>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</si>
  <si>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</si>
  <si>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</si>
  <si>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</si>
  <si>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</si>
  <si>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</si>
  <si>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</si>
  <si>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</si>
  <si>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</si>
  <si>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</si>
  <si>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</si>
  <si>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</si>
  <si>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</si>
  <si>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</si>
  <si>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</si>
  <si>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</si>
  <si>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</si>
  <si>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</si>
  <si>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</si>
  <si>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</si>
  <si>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</si>
  <si>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</si>
  <si>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</si>
  <si>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</si>
  <si>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</si>
  <si>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</si>
  <si>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</si>
  <si>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</si>
  <si>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</si>
  <si>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</si>
  <si>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</si>
  <si>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</si>
  <si>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</si>
  <si>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</si>
  <si>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</si>
  <si>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</si>
  <si>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</si>
  <si>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</si>
  <si>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</si>
  <si>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</si>
  <si>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</si>
  <si>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</si>
  <si>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</si>
  <si>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</si>
  <si>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</si>
  <si>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</si>
  <si>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</si>
  <si>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</si>
  <si>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</si>
  <si>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</si>
  <si>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</si>
  <si>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</si>
  <si>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</si>
  <si>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</si>
  <si>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</si>
  <si>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</si>
  <si>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</si>
  <si>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</si>
  <si>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</si>
  <si>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</si>
  <si>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</si>
  <si>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</si>
  <si>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</si>
  <si>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</si>
  <si>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</si>
  <si>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</si>
  <si>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</si>
  <si>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</si>
  <si>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</si>
  <si>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</si>
  <si>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</si>
  <si>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</si>
  <si>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</si>
  <si>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</si>
  <si>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</si>
  <si>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</si>
  <si>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</si>
  <si>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</si>
  <si>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</si>
  <si>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</si>
  <si>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</si>
  <si>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</si>
  <si>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</si>
  <si>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</si>
  <si>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</si>
  <si>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</si>
  <si>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</si>
  <si>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</si>
  <si>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</si>
  <si>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</si>
  <si>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</si>
  <si>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</si>
  <si>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</si>
  <si>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</si>
  <si>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</si>
  <si>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</si>
  <si>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</si>
  <si>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</si>
  <si>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</si>
  <si>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</si>
  <si>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</si>
  <si>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</si>
  <si>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</si>
  <si>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</si>
  <si>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</si>
  <si>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</si>
  <si>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</si>
  <si>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</si>
  <si>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</si>
  <si>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</si>
  <si>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</si>
  <si>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</si>
  <si>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</si>
  <si>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</si>
  <si>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</si>
  <si>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</si>
  <si>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</si>
  <si>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</si>
  <si>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</si>
  <si>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</si>
  <si>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</si>
  <si>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</si>
  <si>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</si>
  <si>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</si>
  <si>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</si>
  <si>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</si>
  <si>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</si>
  <si>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</si>
  <si>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</si>
  <si>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</si>
  <si>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</si>
  <si>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</si>
  <si>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</si>
  <si>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</si>
  <si>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</si>
  <si>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</si>
  <si>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</si>
  <si>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</si>
  <si>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</si>
  <si>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</si>
  <si>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</si>
  <si>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</si>
  <si>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</si>
  <si>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</si>
  <si>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</si>
  <si>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</si>
  <si>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</si>
  <si>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</si>
  <si>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</si>
  <si>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</si>
  <si>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</si>
  <si>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</si>
  <si>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</si>
  <si>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</si>
  <si>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</si>
  <si>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</si>
  <si>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</si>
  <si>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</si>
  <si>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</si>
  <si>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</si>
  <si>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</si>
  <si>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</si>
  <si>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</si>
  <si>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</si>
  <si>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</si>
  <si>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</si>
  <si>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</si>
  <si>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</si>
  <si>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</si>
  <si>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</si>
  <si>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</si>
  <si>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</si>
  <si>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</si>
  <si>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</si>
  <si>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</si>
  <si>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</si>
  <si>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</si>
  <si>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</si>
  <si>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</si>
  <si>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</si>
  <si>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</si>
  <si>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</si>
  <si>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</si>
  <si>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</si>
  <si>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</si>
  <si>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</si>
  <si>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</si>
  <si>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</si>
  <si>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</si>
  <si>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</si>
  <si>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</si>
  <si>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</si>
  <si>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</si>
  <si>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</si>
  <si>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</si>
  <si>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</si>
  <si>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</si>
  <si>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</si>
  <si>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</si>
  <si>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</si>
  <si>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</si>
  <si>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</si>
  <si>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</si>
  <si>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</si>
  <si>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</si>
  <si>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</si>
  <si>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</si>
  <si>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</si>
  <si>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</si>
  <si>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</si>
  <si>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</si>
  <si>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</si>
  <si>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</si>
  <si>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</si>
  <si>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</si>
  <si>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</si>
  <si>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</si>
  <si>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</si>
  <si>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</si>
  <si>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</si>
  <si>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</si>
  <si>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</si>
  <si>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</si>
  <si>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</si>
  <si>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</si>
  <si>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</si>
  <si>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</si>
  <si>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</si>
  <si>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</si>
  <si>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</si>
  <si>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</si>
  <si>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</si>
  <si>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</si>
  <si>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</si>
  <si>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</si>
  <si>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</si>
  <si>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</si>
  <si>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</si>
  <si>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</si>
  <si>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</si>
  <si>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</si>
  <si>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</si>
  <si>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</si>
  <si>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</si>
  <si>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</si>
  <si>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</si>
  <si>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</si>
  <si>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</si>
  <si>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</si>
  <si>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</si>
  <si>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</si>
  <si>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</si>
  <si>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</si>
  <si>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</si>
  <si>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</si>
  <si>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</si>
  <si>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</si>
  <si>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</si>
  <si>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</si>
  <si>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</si>
  <si>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</si>
  <si>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</si>
  <si>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</si>
  <si>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</si>
  <si>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</si>
  <si>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</si>
  <si>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</si>
  <si>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</si>
  <si>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</si>
  <si>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</si>
  <si>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</si>
  <si>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</si>
  <si>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</si>
  <si>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</si>
  <si>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</si>
  <si>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</si>
  <si>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</si>
  <si>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</si>
  <si>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</si>
  <si>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</si>
  <si>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</si>
  <si>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</si>
  <si>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</si>
  <si>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</si>
  <si>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</si>
  <si>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</si>
  <si>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</si>
  <si>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</si>
  <si>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</si>
  <si>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</si>
  <si>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</si>
  <si>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</si>
  <si>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</si>
  <si>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</si>
  <si>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</si>
  <si>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</si>
  <si>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</si>
  <si>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</si>
  <si>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</si>
  <si>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</si>
  <si>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</si>
  <si>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</si>
  <si>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</si>
  <si>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</si>
  <si>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</si>
  <si>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</si>
  <si>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</si>
  <si>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</si>
  <si>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</si>
  <si>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</si>
  <si>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</si>
  <si>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</si>
  <si>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</si>
  <si>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</si>
  <si>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</si>
  <si>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</si>
  <si>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</si>
  <si>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</si>
  <si>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</si>
  <si>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</si>
  <si>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</si>
  <si>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</si>
  <si>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</si>
  <si>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</si>
  <si>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</si>
  <si>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</si>
  <si>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</si>
  <si>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</si>
  <si>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</si>
  <si>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</si>
  <si>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</si>
  <si>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</si>
  <si>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</si>
  <si>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</si>
  <si>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</si>
  <si>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</si>
  <si>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</si>
  <si>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</si>
  <si>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</si>
  <si>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</si>
  <si>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</si>
  <si>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</si>
  <si>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</si>
  <si>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</si>
  <si>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</si>
  <si>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</si>
  <si>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</si>
  <si>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</si>
  <si>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</si>
  <si>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</si>
  <si>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</si>
  <si>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</si>
  <si>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</si>
  <si>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</si>
  <si>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</si>
  <si>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</si>
  <si>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</si>
  <si>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</si>
  <si>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</si>
  <si>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</si>
  <si>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</si>
  <si>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</si>
  <si>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</si>
  <si>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</si>
  <si>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</si>
  <si>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</si>
  <si>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</si>
  <si>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</si>
  <si>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</si>
  <si>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</si>
  <si>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</si>
  <si>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</si>
  <si>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</si>
  <si>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</si>
  <si>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</si>
  <si>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</si>
  <si>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</si>
  <si>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</si>
  <si>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</si>
  <si>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</si>
  <si>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</si>
  <si>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</si>
  <si>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</si>
  <si>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</si>
  <si>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</si>
  <si>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</si>
  <si>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</si>
  <si>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</si>
  <si>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</si>
  <si>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</si>
  <si>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</si>
  <si>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</si>
  <si>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</si>
  <si>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</si>
  <si>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</si>
  <si>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</si>
  <si>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</si>
  <si>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</si>
  <si>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</si>
  <si>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</si>
  <si>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</si>
  <si>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</si>
  <si>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</si>
  <si>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</si>
  <si>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</si>
  <si>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</si>
  <si>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</si>
  <si>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</si>
  <si>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</si>
  <si>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</si>
  <si>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</si>
  <si>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</si>
  <si>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</si>
  <si>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</si>
  <si>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</si>
  <si>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</si>
  <si>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</si>
  <si>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</si>
  <si>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</si>
  <si>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</si>
  <si>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</si>
  <si>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</si>
  <si>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</si>
  <si>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</si>
  <si>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</si>
  <si>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</si>
  <si>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</si>
  <si>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</si>
  <si>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</si>
  <si>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</si>
  <si>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</si>
  <si>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</si>
  <si>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</si>
  <si>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</si>
  <si>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</si>
  <si>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</si>
  <si>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</si>
  <si>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</si>
  <si>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</si>
  <si>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</si>
  <si>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</si>
  <si>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</si>
  <si>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</si>
  <si>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</si>
  <si>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</si>
  <si>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</si>
  <si>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</si>
  <si>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</si>
  <si>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</si>
  <si>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</si>
  <si>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</si>
  <si>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</si>
  <si>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</si>
  <si>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</si>
  <si>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</si>
  <si>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</si>
  <si>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</si>
  <si>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</si>
  <si>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</si>
  <si>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</si>
  <si>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</si>
  <si>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</si>
  <si>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</si>
  <si>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</si>
  <si>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</si>
  <si>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</si>
  <si>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</si>
  <si>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</si>
  <si>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</si>
  <si>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</si>
  <si>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</si>
  <si>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</si>
  <si>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</si>
  <si>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</si>
  <si>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</si>
  <si>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</si>
  <si>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</si>
  <si>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</si>
  <si>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</si>
  <si>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</si>
  <si>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</si>
  <si>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</si>
  <si>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</si>
  <si>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</si>
  <si>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</si>
  <si>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</si>
  <si>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</si>
  <si>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</si>
  <si>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</si>
  <si>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</si>
  <si>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</si>
  <si>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</si>
  <si>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</si>
  <si>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</si>
  <si>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</si>
  <si>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</si>
  <si>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</si>
  <si>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</si>
  <si>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</si>
  <si>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</si>
  <si>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</si>
  <si>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</si>
  <si>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</si>
  <si>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</si>
  <si>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</si>
  <si>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</si>
  <si>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</si>
  <si>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</si>
  <si>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</si>
  <si>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</si>
  <si>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</si>
  <si>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</si>
  <si>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</si>
  <si>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</si>
  <si>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</si>
  <si>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</si>
  <si>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</si>
  <si>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</si>
  <si>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</si>
  <si>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</si>
  <si>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</si>
  <si>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</si>
  <si>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</si>
  <si>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</si>
  <si>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</si>
  <si>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</si>
  <si>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</si>
  <si>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</si>
  <si>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</si>
  <si>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</si>
  <si>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</si>
  <si>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</si>
  <si>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</si>
  <si>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</si>
  <si>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</si>
  <si>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</si>
  <si>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</si>
  <si>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</si>
  <si>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</si>
  <si>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</si>
  <si>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</si>
  <si>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</si>
  <si>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</si>
  <si>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</si>
  <si>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</si>
  <si>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</si>
  <si>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</si>
  <si>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</si>
  <si>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</si>
  <si>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</si>
  <si>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</si>
  <si>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</si>
  <si>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</si>
  <si>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</si>
  <si>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</si>
  <si>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</si>
  <si>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</si>
  <si>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</si>
  <si>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</si>
  <si>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</si>
  <si>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</si>
  <si>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</si>
  <si>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</si>
  <si>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</si>
  <si>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</si>
  <si>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</si>
  <si>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</si>
  <si>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</si>
  <si>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</si>
  <si>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</si>
  <si>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</si>
  <si>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</si>
  <si>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</si>
  <si>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</si>
  <si>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</si>
  <si>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</si>
  <si>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</si>
  <si>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</si>
  <si>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</si>
  <si>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</si>
  <si>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</si>
  <si>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</si>
  <si>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</si>
  <si>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</si>
  <si>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</si>
  <si>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</si>
  <si>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</si>
  <si>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</si>
  <si>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</si>
  <si>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</si>
  <si>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</si>
  <si>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</si>
  <si>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</si>
  <si>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</si>
  <si>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</si>
  <si>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</si>
  <si>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</si>
  <si>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</si>
  <si>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</si>
  <si>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</si>
  <si>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</si>
  <si>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</si>
  <si>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</si>
  <si>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</si>
  <si>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</si>
  <si>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</si>
  <si>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</si>
  <si>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</si>
  <si>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</si>
  <si>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</si>
  <si>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</si>
  <si>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</si>
  <si>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</si>
  <si>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</si>
  <si>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</si>
  <si>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</si>
  <si>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</si>
  <si>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</si>
  <si>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</si>
  <si>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</si>
  <si>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</si>
  <si>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</si>
  <si>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</si>
  <si>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</si>
  <si>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</si>
  <si>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</si>
  <si>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</si>
  <si>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</si>
  <si>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</si>
  <si>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</si>
  <si>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</si>
  <si>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</si>
  <si>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</si>
  <si>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</si>
  <si>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</si>
  <si>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</si>
  <si>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</si>
  <si>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</si>
  <si>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</si>
  <si>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</si>
  <si>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</si>
  <si>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</si>
  <si>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</si>
  <si>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</si>
  <si>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</si>
  <si>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</si>
  <si>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</si>
  <si>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</si>
  <si>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</si>
  <si>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</si>
  <si>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</si>
  <si>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</si>
  <si>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</si>
  <si>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</si>
  <si>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</si>
  <si>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</si>
  <si>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</si>
  <si>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</si>
  <si>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</si>
  <si>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</si>
  <si>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</si>
  <si>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</si>
  <si>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</si>
  <si>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</si>
  <si>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</si>
  <si>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</si>
  <si>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</si>
  <si>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</si>
  <si>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</si>
  <si>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</si>
  <si>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</si>
  <si>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</si>
  <si>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</si>
  <si>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</si>
  <si>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</si>
  <si>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</si>
  <si>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</si>
  <si>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</si>
  <si>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</si>
  <si>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</si>
  <si>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</si>
  <si>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</si>
  <si>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</si>
  <si>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</si>
  <si>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</si>
  <si>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</si>
  <si>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</si>
  <si>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</si>
  <si>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</si>
  <si>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</si>
  <si>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</si>
  <si>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</si>
  <si>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</si>
  <si>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</si>
  <si>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</si>
  <si>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</si>
  <si>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</si>
  <si>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</si>
  <si>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</si>
  <si>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</si>
  <si>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</si>
  <si>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</si>
  <si>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</si>
  <si>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</si>
  <si>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</si>
  <si>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</si>
  <si>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</si>
  <si>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</si>
  <si>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</si>
  <si>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</si>
  <si>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</si>
  <si>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</si>
  <si>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</si>
  <si>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</si>
  <si>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</si>
  <si>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</si>
  <si>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</si>
  <si>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</si>
  <si>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</si>
  <si>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</si>
  <si>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</si>
  <si>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</si>
  <si>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</si>
  <si>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</si>
  <si>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</si>
  <si>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</si>
  <si>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</si>
  <si>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</si>
  <si>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</si>
  <si>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</si>
  <si>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</si>
  <si>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</si>
  <si>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</si>
  <si>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</si>
  <si>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</si>
  <si>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</si>
  <si>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</si>
  <si>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</si>
  <si>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</si>
  <si>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</si>
  <si>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</si>
  <si>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</si>
  <si>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</si>
  <si>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</si>
  <si>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</si>
  <si>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</si>
  <si>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</si>
  <si>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</si>
  <si>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</si>
  <si>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</si>
  <si>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</si>
  <si>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</si>
  <si>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</si>
  <si>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</si>
  <si>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</si>
  <si>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</si>
  <si>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</si>
  <si>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</si>
  <si>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</si>
  <si>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</si>
  <si>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</si>
  <si>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</si>
  <si>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</si>
  <si>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</si>
  <si>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</si>
  <si>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</si>
  <si>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</si>
  <si>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</si>
  <si>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</si>
  <si>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</si>
  <si>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</si>
  <si>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</si>
  <si>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</si>
  <si>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</si>
  <si>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</si>
  <si>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</si>
  <si>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</si>
  <si>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</si>
  <si>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</si>
  <si>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</si>
  <si>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</si>
  <si>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</si>
  <si>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</si>
  <si>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</si>
  <si>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</si>
  <si>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</si>
  <si>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</si>
  <si>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</si>
  <si>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</si>
  <si>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</si>
  <si>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</si>
  <si>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</si>
  <si>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</si>
  <si>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</si>
  <si>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</si>
  <si>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</si>
  <si>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</si>
  <si>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</si>
  <si>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</si>
  <si>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</si>
  <si>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</si>
  <si>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</si>
  <si>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</si>
  <si>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</si>
  <si>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</si>
  <si>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</si>
  <si>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</si>
  <si>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</si>
  <si>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</si>
  <si>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</si>
  <si>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</si>
  <si>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</si>
  <si>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</si>
  <si>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</si>
  <si>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</si>
  <si>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</si>
  <si>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</si>
  <si>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</si>
  <si>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</si>
  <si>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</si>
  <si>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</si>
  <si>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</si>
  <si>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</si>
  <si>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</si>
  <si>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</si>
  <si>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</si>
  <si>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</si>
  <si>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</si>
  <si>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</si>
  <si>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</si>
  <si>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</si>
  <si>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</si>
  <si>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</si>
  <si>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</si>
  <si>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</si>
  <si>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</si>
  <si>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</si>
  <si>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</si>
  <si>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</si>
  <si>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</si>
  <si>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</si>
  <si>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</si>
  <si>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</si>
  <si>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</si>
  <si>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</si>
  <si>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</si>
  <si>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</si>
  <si>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</si>
  <si>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</si>
  <si>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</si>
  <si>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</si>
  <si>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</si>
  <si>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</si>
  <si>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</si>
  <si>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</si>
  <si>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</si>
  <si>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</si>
  <si>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</si>
  <si>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</si>
  <si>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</si>
  <si>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</si>
  <si>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</si>
  <si>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</si>
  <si>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</si>
  <si>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</si>
  <si>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</si>
  <si>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</si>
  <si>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</si>
  <si>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</si>
  <si>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</si>
  <si>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</si>
  <si>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</si>
  <si>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</si>
  <si>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</si>
  <si>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</si>
  <si>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</si>
  <si>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</si>
  <si>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</si>
  <si>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</si>
  <si>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</si>
  <si>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</si>
  <si>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</si>
  <si>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</si>
  <si>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</si>
  <si>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</si>
  <si>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</si>
  <si>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</si>
  <si>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</si>
  <si>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</si>
  <si>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</si>
  <si>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</si>
  <si>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</si>
  <si>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</si>
  <si>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</si>
  <si>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</si>
  <si>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</si>
  <si>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</si>
  <si>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</si>
  <si>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</si>
  <si>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</si>
  <si>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</si>
  <si>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</si>
  <si>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</si>
  <si>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</si>
  <si>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</si>
  <si>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</si>
  <si>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</si>
  <si>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</si>
  <si>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</si>
  <si>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</si>
  <si>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</si>
  <si>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</si>
  <si>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</si>
  <si>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</si>
  <si>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</si>
  <si>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</si>
  <si>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</si>
  <si>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</si>
  <si>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</si>
  <si>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</si>
  <si>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</si>
  <si>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</si>
  <si>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</si>
  <si>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</si>
  <si>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</si>
  <si>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</si>
  <si>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</si>
  <si>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</si>
  <si>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</si>
  <si>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</si>
  <si>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</si>
  <si>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</si>
  <si>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</si>
  <si>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</si>
  <si>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</si>
  <si>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</si>
  <si>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</si>
  <si>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</si>
  <si>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</si>
  <si>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</si>
  <si>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</si>
  <si>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</si>
  <si>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</si>
  <si>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</si>
  <si>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</si>
  <si>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</si>
  <si>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</si>
  <si>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</si>
  <si>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</si>
  <si>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</si>
  <si>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</si>
  <si>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</si>
  <si>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</si>
  <si>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</si>
  <si>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</si>
  <si>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</si>
  <si>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</si>
  <si>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</si>
  <si>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</si>
  <si>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</si>
  <si>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</si>
  <si>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</si>
  <si>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</si>
  <si>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</si>
  <si>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</si>
  <si>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</si>
  <si>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</si>
  <si>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</si>
  <si>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</si>
  <si>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</si>
  <si>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</si>
  <si>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</si>
  <si>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</si>
  <si>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</si>
  <si>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</si>
  <si>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</si>
  <si>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</si>
  <si>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</si>
  <si>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</si>
  <si>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</si>
  <si>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</si>
  <si>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</si>
  <si>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</si>
  <si>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</si>
  <si>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</si>
  <si>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</si>
  <si>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</si>
  <si>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</si>
  <si>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</si>
  <si>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</si>
  <si>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</si>
  <si>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</si>
  <si>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</si>
  <si>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</si>
  <si>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</si>
  <si>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</si>
  <si>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</si>
  <si>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</si>
  <si>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</si>
  <si>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</si>
  <si>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</si>
  <si>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</si>
  <si>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</si>
  <si>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</si>
  <si>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</si>
  <si>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</si>
  <si>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</si>
  <si>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</si>
  <si>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</si>
  <si>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</si>
  <si>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</si>
  <si>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</si>
  <si>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</si>
  <si>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</si>
  <si>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</si>
  <si>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</si>
  <si>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</si>
  <si>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</si>
  <si>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</si>
  <si>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</si>
  <si>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</si>
  <si>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</si>
  <si>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</si>
  <si>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</si>
  <si>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</si>
  <si>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</si>
  <si>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</si>
  <si>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</si>
  <si>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</si>
  <si>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</si>
  <si>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</si>
  <si>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</si>
  <si>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</si>
  <si>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</si>
  <si>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</si>
  <si>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</si>
  <si>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</si>
  <si>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</si>
  <si>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</si>
  <si>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</si>
  <si>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</si>
  <si>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</si>
  <si>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</si>
  <si>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</si>
  <si>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</si>
  <si>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</si>
  <si>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</si>
  <si>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</si>
  <si>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</si>
  <si>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</si>
  <si>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</si>
  <si>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</si>
  <si>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</si>
  <si>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</si>
  <si>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</si>
  <si>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</si>
  <si>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</si>
  <si>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</si>
  <si>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</si>
  <si>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</si>
  <si>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</si>
  <si>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</si>
  <si>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</si>
  <si>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</si>
  <si>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</si>
  <si>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</si>
  <si>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</si>
  <si>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</si>
  <si>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</si>
  <si>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</si>
  <si>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</si>
  <si>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</si>
  <si>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</si>
  <si>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</si>
  <si>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</si>
  <si>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</si>
  <si>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</si>
  <si>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</si>
  <si>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</si>
  <si>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</si>
  <si>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</si>
  <si>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</si>
  <si>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</si>
  <si>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</si>
  <si>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</si>
  <si>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</si>
  <si>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</si>
  <si>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</si>
  <si>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</si>
  <si>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</si>
  <si>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</si>
  <si>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</si>
  <si>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</si>
  <si>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</si>
  <si>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</si>
  <si>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</si>
  <si>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</si>
  <si>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</si>
  <si>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</si>
  <si>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</si>
  <si>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</si>
  <si>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</si>
  <si>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</si>
  <si>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</si>
  <si>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</si>
  <si>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</si>
  <si>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</si>
  <si>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</si>
  <si>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</si>
  <si>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</si>
  <si>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</si>
  <si>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</si>
  <si>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</si>
  <si>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</si>
  <si>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</si>
  <si>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</si>
  <si>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</si>
  <si>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</si>
  <si>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</si>
  <si>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</si>
  <si>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</si>
  <si>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</si>
  <si>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</si>
  <si>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</si>
  <si>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</si>
  <si>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</si>
  <si>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</si>
  <si>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</si>
  <si>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</si>
  <si>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</si>
  <si>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</si>
  <si>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</si>
  <si>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</si>
  <si>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</si>
  <si>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</si>
  <si>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</si>
  <si>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</si>
  <si>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</si>
  <si>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</si>
  <si>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</si>
  <si>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</si>
  <si>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</si>
  <si>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</si>
  <si>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</si>
  <si>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</si>
  <si>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</si>
  <si>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</si>
  <si>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</si>
  <si>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</si>
  <si>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</si>
  <si>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</si>
  <si>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</si>
  <si>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</si>
  <si>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</si>
  <si>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</si>
  <si>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</si>
  <si>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</si>
  <si>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</si>
  <si>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</si>
  <si>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</si>
  <si>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</si>
  <si>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</si>
  <si>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</si>
  <si>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</si>
  <si>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</si>
  <si>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</si>
  <si>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</si>
  <si>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</si>
  <si>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</si>
  <si>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</si>
  <si>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</si>
  <si>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</si>
  <si>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</si>
  <si>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</si>
  <si>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</si>
  <si>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</si>
  <si>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</si>
  <si>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</si>
  <si>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</si>
  <si>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</si>
  <si>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</si>
  <si>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</si>
  <si>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</si>
  <si>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</si>
  <si>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</si>
  <si>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</si>
  <si>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</si>
  <si>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</si>
  <si>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</si>
  <si>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</si>
  <si>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</si>
  <si>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</si>
  <si>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</si>
  <si>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</si>
  <si>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</si>
  <si>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</si>
  <si>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</si>
  <si>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</si>
  <si>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</si>
  <si>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</si>
  <si>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</si>
  <si>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</si>
  <si>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</si>
  <si>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</si>
  <si>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</si>
  <si>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</si>
  <si>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</si>
  <si>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</si>
  <si>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</si>
  <si>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</si>
  <si>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</si>
  <si>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</si>
  <si>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</si>
  <si>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</si>
  <si>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</si>
  <si>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</si>
  <si>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</si>
  <si>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</si>
  <si>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</si>
  <si>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</si>
  <si>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</si>
  <si>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</si>
  <si>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</si>
  <si>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</si>
  <si>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</si>
  <si>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</si>
  <si>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</si>
  <si>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</si>
  <si>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</si>
  <si>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</si>
  <si>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</si>
  <si>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</si>
  <si>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</si>
  <si>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</si>
  <si>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</si>
  <si>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</si>
  <si>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</si>
  <si>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</si>
  <si>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</si>
  <si>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</si>
  <si>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</si>
  <si>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</si>
  <si>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</si>
  <si>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</si>
  <si>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</si>
  <si>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</si>
  <si>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</si>
  <si>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</si>
  <si>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</si>
  <si>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</si>
  <si>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</si>
  <si>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</si>
  <si>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</si>
  <si>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</si>
  <si>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</si>
  <si>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</si>
  <si>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</si>
  <si>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</si>
  <si>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</si>
  <si>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</si>
  <si>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</si>
  <si>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</si>
  <si>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</si>
  <si>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</si>
  <si>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</si>
  <si>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</si>
  <si>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</si>
  <si>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</si>
  <si>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</si>
  <si>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</si>
  <si>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</si>
  <si>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</si>
  <si>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</si>
  <si>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</si>
  <si>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</si>
  <si>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</si>
  <si>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</si>
  <si>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</si>
  <si>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</si>
  <si>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</si>
  <si>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</si>
  <si>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</si>
  <si>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</si>
  <si>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</si>
  <si>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</si>
  <si>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</si>
  <si>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</si>
  <si>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</si>
  <si>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</si>
  <si>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</si>
  <si>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</si>
  <si>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</si>
  <si>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</si>
  <si>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</si>
  <si>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</si>
  <si>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</si>
  <si>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</si>
  <si>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</si>
  <si>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</si>
  <si>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</si>
  <si>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</si>
  <si>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</si>
  <si>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</si>
  <si>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</si>
  <si>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</si>
  <si>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</si>
  <si>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</si>
  <si>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</si>
  <si>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</si>
  <si>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</si>
  <si>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</si>
  <si>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</si>
  <si>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</si>
  <si>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</si>
  <si>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</si>
  <si>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</si>
  <si>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</si>
  <si>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</si>
  <si>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</si>
  <si>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</si>
  <si>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</si>
  <si>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</si>
  <si>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</si>
  <si>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</si>
  <si>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</si>
  <si>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</si>
  <si>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</si>
  <si>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</si>
  <si>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</si>
  <si>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</si>
  <si>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</si>
  <si>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</si>
  <si>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</si>
  <si>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</si>
  <si>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</si>
  <si>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</si>
  <si>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</si>
  <si>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</si>
  <si>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</si>
  <si>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</si>
  <si>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</si>
  <si>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</si>
  <si>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</si>
  <si>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</si>
  <si>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</si>
  <si>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</si>
  <si>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</si>
  <si>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</si>
  <si>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</si>
  <si>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</si>
  <si>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</si>
  <si>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</si>
  <si>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</si>
  <si>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</si>
  <si>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</si>
  <si>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</si>
  <si>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</si>
  <si>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</si>
  <si>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</si>
  <si>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</si>
  <si>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</si>
  <si>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</si>
  <si>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</si>
  <si>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</si>
  <si>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</si>
  <si>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</si>
  <si>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</si>
  <si>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</si>
  <si>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</si>
  <si>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</si>
  <si>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</si>
  <si>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</si>
  <si>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</si>
  <si>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</si>
  <si>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</si>
  <si>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</si>
  <si>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</si>
  <si>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</si>
  <si>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</si>
  <si>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</si>
  <si>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</si>
  <si>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</si>
  <si>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</si>
  <si>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</si>
  <si>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</si>
  <si>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</si>
  <si>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</si>
  <si>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</si>
  <si>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</si>
  <si>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</si>
  <si>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</si>
  <si>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</si>
  <si>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</si>
  <si>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</si>
  <si>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</si>
  <si>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</si>
  <si>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</si>
  <si>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</si>
  <si>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</si>
  <si>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</si>
  <si>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</si>
  <si>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</si>
  <si>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</si>
  <si>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</si>
  <si>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</si>
  <si>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</si>
  <si>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</si>
  <si>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</si>
  <si>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</si>
  <si>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</si>
  <si>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</si>
  <si>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</si>
  <si>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</si>
  <si>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</si>
  <si>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</si>
  <si>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</si>
  <si>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</si>
  <si>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</si>
  <si>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</si>
  <si>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</si>
  <si>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</si>
  <si>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</si>
  <si>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</si>
  <si>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</si>
  <si>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</si>
  <si>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</si>
  <si>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</si>
  <si>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</si>
  <si>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</si>
  <si>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</si>
  <si>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</si>
  <si>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</si>
  <si>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</si>
  <si>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</si>
  <si>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</si>
  <si>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</si>
  <si>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</si>
  <si>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</si>
  <si>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</si>
  <si>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</si>
  <si>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</si>
  <si>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</si>
  <si>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</si>
  <si>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</si>
  <si>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</si>
  <si>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</si>
  <si>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</si>
  <si>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</si>
  <si>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</si>
  <si>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</si>
  <si>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</si>
  <si>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</si>
  <si>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</si>
  <si>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</si>
  <si>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</si>
  <si>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</si>
  <si>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</si>
  <si>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</si>
  <si>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</si>
  <si>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</si>
  <si>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</si>
  <si>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</si>
  <si>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</si>
  <si>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</si>
  <si>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</si>
  <si>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</si>
  <si>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</si>
  <si>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</si>
  <si>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</si>
  <si>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</si>
  <si>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</si>
  <si>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</si>
  <si>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</si>
  <si>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</si>
  <si>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</si>
  <si>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</si>
  <si>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</si>
  <si>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</si>
  <si>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</si>
  <si>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</si>
  <si>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</si>
  <si>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</si>
  <si>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</si>
  <si>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</si>
  <si>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</si>
  <si>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</si>
  <si>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</si>
  <si>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</si>
  <si>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</si>
  <si>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</si>
  <si>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</si>
  <si>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</si>
  <si>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</si>
  <si>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</si>
  <si>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</si>
  <si>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</si>
  <si>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</si>
  <si>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</si>
  <si>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</si>
  <si>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</si>
  <si>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</si>
  <si>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</si>
  <si>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</si>
  <si>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</si>
  <si>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</si>
  <si>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</si>
  <si>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</si>
  <si>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</si>
  <si>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</si>
  <si>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</si>
  <si>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</si>
  <si>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</si>
  <si>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</si>
  <si>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</si>
  <si>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</si>
  <si>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</si>
  <si>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</si>
  <si>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</si>
  <si>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</si>
  <si>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</si>
  <si>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</si>
  <si>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</si>
  <si>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</si>
  <si>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</si>
  <si>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</si>
  <si>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</si>
  <si>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</si>
  <si>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</si>
  <si>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</si>
  <si>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</si>
  <si>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</si>
  <si>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</si>
  <si>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</si>
  <si>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</si>
  <si>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</si>
  <si>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</si>
  <si>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</si>
  <si>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</si>
  <si>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</si>
  <si>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</si>
  <si>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</si>
  <si>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</si>
  <si>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</si>
  <si>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</si>
  <si>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</si>
  <si>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</si>
  <si>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</si>
  <si>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</si>
  <si>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</si>
  <si>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</si>
  <si>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</si>
  <si>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</si>
  <si>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</si>
  <si>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</si>
  <si>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</si>
  <si>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</si>
  <si>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</si>
  <si>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</si>
  <si>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</si>
  <si>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</si>
  <si>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</si>
  <si>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</si>
  <si>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</si>
  <si>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</si>
  <si>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</si>
  <si>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</si>
  <si>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</si>
  <si>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</si>
  <si>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</si>
  <si>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</si>
  <si>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</si>
  <si>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</si>
  <si>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</si>
  <si>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</si>
  <si>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</si>
  <si>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</si>
  <si>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</si>
  <si>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</si>
  <si>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</si>
  <si>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</si>
  <si>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</si>
  <si>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</si>
  <si>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</si>
  <si>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</si>
  <si>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</si>
  <si>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</si>
  <si>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</si>
  <si>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</si>
  <si>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</si>
  <si>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</si>
  <si>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</si>
  <si>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</si>
  <si>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</si>
  <si>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</si>
  <si>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</si>
  <si>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</si>
  <si>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</si>
  <si>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</si>
  <si>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</si>
  <si>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</si>
  <si>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</si>
  <si>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</si>
  <si>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</si>
  <si>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</si>
  <si>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</si>
  <si>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</si>
  <si>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</si>
  <si>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</si>
  <si>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</si>
  <si>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</si>
  <si>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</si>
  <si>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</si>
  <si>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</si>
  <si>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</si>
  <si>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</si>
  <si>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</si>
  <si>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</si>
  <si>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</si>
  <si>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</si>
  <si>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</si>
  <si>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</si>
  <si>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</si>
  <si>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</si>
  <si>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</si>
  <si>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</si>
  <si>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</si>
  <si>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</si>
  <si>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</si>
  <si>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</si>
  <si>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</si>
  <si>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</si>
  <si>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</si>
  <si>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</si>
  <si>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</si>
  <si>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</si>
  <si>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</si>
  <si>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</si>
  <si>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</si>
  <si>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</si>
  <si>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</si>
  <si>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</si>
  <si>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</si>
  <si>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</si>
  <si>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</si>
  <si>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</si>
  <si>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</si>
  <si>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</si>
  <si>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</si>
  <si>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</si>
  <si>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</si>
  <si>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</si>
  <si>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</si>
  <si>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</si>
  <si>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</si>
  <si>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</si>
  <si>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</si>
  <si>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</si>
  <si>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</si>
  <si>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</si>
  <si>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</si>
  <si>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</si>
  <si>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</si>
  <si>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</si>
  <si>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</si>
  <si>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</si>
  <si>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</si>
  <si>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</si>
  <si>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</si>
  <si>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</si>
  <si>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</si>
  <si>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</si>
  <si>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</si>
  <si>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</si>
  <si>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</si>
  <si>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</si>
  <si>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</si>
  <si>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</si>
  <si>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</si>
  <si>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</si>
  <si>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</si>
  <si>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</si>
  <si>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</si>
  <si>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</si>
  <si>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</si>
  <si>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</si>
  <si>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</si>
  <si>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</si>
  <si>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</si>
  <si>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</si>
  <si>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</si>
  <si>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</si>
  <si>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</si>
  <si>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</si>
  <si>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</si>
  <si>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</si>
  <si>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</si>
  <si>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</si>
  <si>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</si>
  <si>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</si>
  <si>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</si>
  <si>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</si>
  <si>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</si>
  <si>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</si>
  <si>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</si>
  <si>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</si>
  <si>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</si>
  <si>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</si>
  <si>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</si>
  <si>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</si>
  <si>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</si>
  <si>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</si>
  <si>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</si>
  <si>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</si>
  <si>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</si>
  <si>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</si>
  <si>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</si>
  <si>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</si>
  <si>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</si>
  <si>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</si>
  <si>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</si>
  <si>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</si>
  <si>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</si>
  <si>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</si>
  <si>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</si>
  <si>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</si>
  <si>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</si>
  <si>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</si>
  <si>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</si>
  <si>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</si>
  <si>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</si>
  <si>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</si>
  <si>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</si>
  <si>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</si>
  <si>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</si>
  <si>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</si>
  <si>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</si>
  <si>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</si>
  <si>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</si>
  <si>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</si>
  <si>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</si>
  <si>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</si>
  <si>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</si>
  <si>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</si>
  <si>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</si>
  <si>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</si>
  <si>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</si>
  <si>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</si>
  <si>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</si>
  <si>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</si>
  <si>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</si>
  <si>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</si>
  <si>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</si>
  <si>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</si>
  <si>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</si>
  <si>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</si>
  <si>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</si>
  <si>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</si>
  <si>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</si>
  <si>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</si>
  <si>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</si>
  <si>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</si>
  <si>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</si>
  <si>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</si>
  <si>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</si>
  <si>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</si>
  <si>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</si>
  <si>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</si>
  <si>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</si>
  <si>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</si>
  <si>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</si>
  <si>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</si>
  <si>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</si>
  <si>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</si>
  <si>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</si>
  <si>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</si>
  <si>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</si>
  <si>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</si>
  <si>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</si>
  <si>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</si>
  <si>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</si>
  <si>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</si>
  <si>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</si>
  <si>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</si>
  <si>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</si>
  <si>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</si>
  <si>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</si>
  <si>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</si>
  <si>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</si>
  <si>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</si>
  <si>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</si>
  <si>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</si>
  <si>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</si>
  <si>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</si>
  <si>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</si>
  <si>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</si>
  <si>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</si>
  <si>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</si>
  <si>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</si>
  <si>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</si>
  <si>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</si>
  <si>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</si>
  <si>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</si>
  <si>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</si>
  <si>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</si>
  <si>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</si>
  <si>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</si>
  <si>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</si>
  <si>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</si>
  <si>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</si>
  <si>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</si>
  <si>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</si>
  <si>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</si>
  <si>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</si>
  <si>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</si>
  <si>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</si>
  <si>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</si>
  <si>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</si>
  <si>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</si>
  <si>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</si>
  <si>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</si>
  <si>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</si>
  <si>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</si>
  <si>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</si>
  <si>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</si>
  <si>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</si>
  <si>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</si>
  <si>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</si>
  <si>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</si>
  <si>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</si>
  <si>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</si>
  <si>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</si>
  <si>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</si>
  <si>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</si>
  <si>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</si>
  <si>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</si>
  <si>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</si>
  <si>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</si>
  <si>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</si>
  <si>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</si>
  <si>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</si>
  <si>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</si>
  <si>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</si>
  <si>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</si>
  <si>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</si>
  <si>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</si>
  <si>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</si>
  <si>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</si>
  <si>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</si>
  <si>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</si>
  <si>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</si>
  <si>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</si>
  <si>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</si>
  <si>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</si>
  <si>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</si>
  <si>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</si>
  <si>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</si>
  <si>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</si>
  <si>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</si>
  <si>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</si>
  <si>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</si>
  <si>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</si>
  <si>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</si>
  <si>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</si>
  <si>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</si>
  <si>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</si>
  <si>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</si>
  <si>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</si>
  <si>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</si>
  <si>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</si>
  <si>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</si>
  <si>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</si>
  <si>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</si>
  <si>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</si>
  <si>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</si>
  <si>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</si>
  <si>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</si>
  <si>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</si>
  <si>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</si>
  <si>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</si>
  <si>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</si>
  <si>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</si>
  <si>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</si>
  <si>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</si>
  <si>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</si>
  <si>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</si>
  <si>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</si>
  <si>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</si>
  <si>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</si>
  <si>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</si>
  <si>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</si>
  <si>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</si>
  <si>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</si>
  <si>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</si>
  <si>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</si>
  <si>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</si>
  <si>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</si>
  <si>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</si>
  <si>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</si>
  <si>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</si>
  <si>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</si>
  <si>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</si>
  <si>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</si>
  <si>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</si>
  <si>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</si>
  <si>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</si>
  <si>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</si>
  <si>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</si>
  <si>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</si>
  <si>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</si>
  <si>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</si>
  <si>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</si>
  <si>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</si>
  <si>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</si>
  <si>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</si>
  <si>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</si>
  <si>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</si>
  <si>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</si>
  <si>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</si>
  <si>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</si>
  <si>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</si>
  <si>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</si>
  <si>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</si>
  <si>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</si>
  <si>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</si>
  <si>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</si>
  <si>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</si>
  <si>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</si>
  <si>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</si>
  <si>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</si>
  <si>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</si>
  <si>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</si>
  <si>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</si>
  <si>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</si>
  <si>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</si>
  <si>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</si>
  <si>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</si>
  <si>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</si>
  <si>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</si>
  <si>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</si>
  <si>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</si>
  <si>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</si>
  <si>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</si>
  <si>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</si>
  <si>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</si>
  <si>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</si>
  <si>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</si>
  <si>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</si>
  <si>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</si>
  <si>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</si>
  <si>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</si>
  <si>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</si>
  <si>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</si>
  <si>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</si>
  <si>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</si>
  <si>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</si>
  <si>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</si>
  <si>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</si>
  <si>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</si>
  <si>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</si>
  <si>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</si>
  <si>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</si>
  <si>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</si>
  <si>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</si>
  <si>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</si>
  <si>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</si>
  <si>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</si>
  <si>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</si>
  <si>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</si>
  <si>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</si>
  <si>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</si>
  <si>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</si>
  <si>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</si>
  <si>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</si>
  <si>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</si>
  <si>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</si>
  <si>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</si>
  <si>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</si>
  <si>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</si>
  <si>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</si>
  <si>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</si>
  <si>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</si>
  <si>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</si>
  <si>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</si>
  <si>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</si>
  <si>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</si>
  <si>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</si>
  <si>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</si>
  <si>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</si>
  <si>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</si>
  <si>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</si>
  <si>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</si>
  <si>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</si>
  <si>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</si>
  <si>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</si>
  <si>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</si>
  <si>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</si>
  <si>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</si>
  <si>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</si>
  <si>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</si>
  <si>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</si>
  <si>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</si>
  <si>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</si>
  <si>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</si>
  <si>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</si>
  <si>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</si>
  <si>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</si>
  <si>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</si>
  <si>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</si>
  <si>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</si>
  <si>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</si>
  <si>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</si>
  <si>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</si>
  <si>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</si>
  <si>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</si>
  <si>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</si>
  <si>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</si>
  <si>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</si>
  <si>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</si>
  <si>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</si>
  <si>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</si>
  <si>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</si>
  <si>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</si>
  <si>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</si>
  <si>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</si>
  <si>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</si>
  <si>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</si>
  <si>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</si>
  <si>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</si>
  <si>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</si>
  <si>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</si>
  <si>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</si>
  <si>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</si>
  <si>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</si>
  <si>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</si>
  <si>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</si>
  <si>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</si>
  <si>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</si>
  <si>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</si>
  <si>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</si>
  <si>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</si>
  <si>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</si>
  <si>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</si>
  <si>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</si>
  <si>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</si>
  <si>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</si>
  <si>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</si>
  <si>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</si>
  <si>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</si>
  <si>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</si>
  <si>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</si>
  <si>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</si>
  <si>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</si>
  <si>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</si>
  <si>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</si>
  <si>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</si>
  <si>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</si>
  <si>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</si>
  <si>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</si>
  <si>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</si>
  <si>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</si>
  <si>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</si>
  <si>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</si>
  <si>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</si>
  <si>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</si>
  <si>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</si>
  <si>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</si>
  <si>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</si>
  <si>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</si>
  <si>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</si>
  <si>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</si>
  <si>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</si>
  <si>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</si>
  <si>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</si>
  <si>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</si>
  <si>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</si>
  <si>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</si>
  <si>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</si>
  <si>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</si>
  <si>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</si>
  <si>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</si>
  <si>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</si>
  <si>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</si>
  <si>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</si>
  <si>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</si>
  <si>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</si>
  <si>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</si>
  <si>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</si>
  <si>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</si>
  <si>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</si>
  <si>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</si>
  <si>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</si>
  <si>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</si>
  <si>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</si>
  <si>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</si>
  <si>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</si>
  <si>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</si>
  <si>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</si>
  <si>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</si>
  <si>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</si>
  <si>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</si>
  <si>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</si>
  <si>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</si>
  <si>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</si>
  <si>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</si>
  <si>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</si>
  <si>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</si>
  <si>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</si>
  <si>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</si>
  <si>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</si>
  <si>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</si>
  <si>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</si>
  <si>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</si>
  <si>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</si>
  <si>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</si>
  <si>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</si>
  <si>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</si>
  <si>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</si>
  <si>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</si>
  <si>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</si>
  <si>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</si>
  <si>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</si>
  <si>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</si>
  <si>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</si>
  <si>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</si>
  <si>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</si>
  <si>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</si>
  <si>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</si>
  <si>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</si>
  <si>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</si>
  <si>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</si>
  <si>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</si>
  <si>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</si>
  <si>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</si>
  <si>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</si>
  <si>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</si>
  <si>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</si>
  <si>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</si>
  <si>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</si>
  <si>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</si>
  <si>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</si>
  <si>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</si>
  <si>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</si>
  <si>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</si>
  <si>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</si>
  <si>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</si>
  <si>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</si>
  <si>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</si>
  <si>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</si>
  <si>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</si>
  <si>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</si>
  <si>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</si>
  <si>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</si>
  <si>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</si>
  <si>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</si>
  <si>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</si>
  <si>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</si>
  <si>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</si>
  <si>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</si>
  <si>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</si>
  <si>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</si>
  <si>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</si>
  <si>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</si>
  <si>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</si>
  <si>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</si>
  <si>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</si>
  <si>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</si>
  <si>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</si>
  <si>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</si>
  <si>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</si>
  <si>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</si>
  <si>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</si>
  <si>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</si>
  <si>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</si>
  <si>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</si>
  <si>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</si>
  <si>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</si>
  <si>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</si>
  <si>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</si>
  <si>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</si>
  <si>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</si>
  <si>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</si>
  <si>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</si>
  <si>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</si>
  <si>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</si>
  <si>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</si>
  <si>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</si>
  <si>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</si>
  <si>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</si>
  <si>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</si>
  <si>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</si>
  <si>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</si>
  <si>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</si>
  <si>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</si>
  <si>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</si>
  <si>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</si>
  <si>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</si>
  <si>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</si>
  <si>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</si>
  <si>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</si>
  <si>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</si>
  <si>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</si>
  <si>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</si>
  <si>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</si>
  <si>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</si>
  <si>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</si>
  <si>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</si>
  <si>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</si>
  <si>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</si>
  <si>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</si>
  <si>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</si>
  <si>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</si>
  <si>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</si>
  <si>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</si>
  <si>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</si>
  <si>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</si>
  <si>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</si>
  <si>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</si>
  <si>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</si>
  <si>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</si>
  <si>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</si>
  <si>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</si>
  <si>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</si>
  <si>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</si>
  <si>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</si>
  <si>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</si>
  <si>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</si>
  <si>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</si>
  <si>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</si>
  <si>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</si>
  <si>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</si>
  <si>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</si>
  <si>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</si>
  <si>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</si>
  <si>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</si>
  <si>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</si>
  <si>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</si>
  <si>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</si>
  <si>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</si>
  <si>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</si>
  <si>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</si>
  <si>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</si>
  <si>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</si>
  <si>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</si>
  <si>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</si>
  <si>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</si>
  <si>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</si>
  <si>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</si>
  <si>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</si>
  <si>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</si>
  <si>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</si>
  <si>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</si>
  <si>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</si>
  <si>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</si>
  <si>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</si>
  <si>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</si>
  <si>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</si>
  <si>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</si>
  <si>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</si>
  <si>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</si>
  <si>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</si>
  <si>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</si>
  <si>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</si>
  <si>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</si>
  <si>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</si>
  <si>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</si>
  <si>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</si>
  <si>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</si>
  <si>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</si>
  <si>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</si>
  <si>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</si>
  <si>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</si>
  <si>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</si>
  <si>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</si>
  <si>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</si>
  <si>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</si>
  <si>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</si>
  <si>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</si>
  <si>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</si>
  <si>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</si>
  <si>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</si>
  <si>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</si>
  <si>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</si>
  <si>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</si>
  <si>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</si>
  <si>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</si>
  <si>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</si>
  <si>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</si>
  <si>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</si>
  <si>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</si>
  <si>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</si>
  <si>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</si>
  <si>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</si>
  <si>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</si>
  <si>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</si>
  <si>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</si>
  <si>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</si>
  <si>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</si>
  <si>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</si>
  <si>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</si>
  <si>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</si>
  <si>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</si>
  <si>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</si>
  <si>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</si>
  <si>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</si>
  <si>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</si>
  <si>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</si>
  <si>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</si>
  <si>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</si>
  <si>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</si>
  <si>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</si>
  <si>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</si>
  <si>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</si>
  <si>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</si>
  <si>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</si>
  <si>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</si>
  <si>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</si>
  <si>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</si>
  <si>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</si>
  <si>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</si>
  <si>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</si>
  <si>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</si>
  <si>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</si>
  <si>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</si>
  <si>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</si>
  <si>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</si>
  <si>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</si>
  <si>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</si>
  <si>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</si>
  <si>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</si>
  <si>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</si>
  <si>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</si>
  <si>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</si>
  <si>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</si>
  <si>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</si>
  <si>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</si>
  <si>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</si>
  <si>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</si>
  <si>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</si>
  <si>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</si>
  <si>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</si>
  <si>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</si>
  <si>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</si>
  <si>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</si>
  <si>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</si>
  <si>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</si>
  <si>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</si>
  <si>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</si>
  <si>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</si>
  <si>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</si>
  <si>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</si>
  <si>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</si>
  <si>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</si>
  <si>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</si>
  <si>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</si>
  <si>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</si>
  <si>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</si>
  <si>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</si>
  <si>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</si>
  <si>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</si>
  <si>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</si>
  <si>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</si>
  <si>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</si>
  <si>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</si>
  <si>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</si>
  <si>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</si>
  <si>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</si>
  <si>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</si>
  <si>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</si>
  <si>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</si>
  <si>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</si>
  <si>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</si>
  <si>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</si>
  <si>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</si>
  <si>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</si>
  <si>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</si>
  <si>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</si>
  <si>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</si>
  <si>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</si>
  <si>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</si>
  <si>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</si>
  <si>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</si>
  <si>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</si>
  <si>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</si>
  <si>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</si>
  <si>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</si>
  <si>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</si>
  <si>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</si>
  <si>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</si>
  <si>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</si>
  <si>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</si>
  <si>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</si>
  <si>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</si>
  <si>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</si>
  <si>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</si>
  <si>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</si>
  <si>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</si>
  <si>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</si>
  <si>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</si>
  <si>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</si>
  <si>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</si>
  <si>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</si>
  <si>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</si>
  <si>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</si>
  <si>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</si>
  <si>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</si>
  <si>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</si>
  <si>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</si>
  <si>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</si>
  <si>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</si>
  <si>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</si>
  <si>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</si>
  <si>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</si>
  <si>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</si>
  <si>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</si>
  <si>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</si>
  <si>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</si>
  <si>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</si>
  <si>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</si>
  <si>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</si>
  <si>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</si>
  <si>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</si>
  <si>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</si>
  <si>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</si>
  <si>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</si>
  <si>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</si>
  <si>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</si>
  <si>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</si>
  <si>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</si>
  <si>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</si>
  <si>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</si>
  <si>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</si>
  <si>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</si>
  <si>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</si>
  <si>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</si>
  <si>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</si>
  <si>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</si>
  <si>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</si>
  <si>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</si>
  <si>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</si>
  <si>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</si>
  <si>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</si>
  <si>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</si>
  <si>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</si>
  <si>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</si>
  <si>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</si>
  <si>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</si>
  <si>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</si>
  <si>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</si>
  <si>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</si>
  <si>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</si>
  <si>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</si>
  <si>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</si>
  <si>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</si>
  <si>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</si>
  <si>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</si>
  <si>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</si>
  <si>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</si>
  <si>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</si>
  <si>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</si>
  <si>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</si>
  <si>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</si>
  <si>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</si>
  <si>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</si>
  <si>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</si>
  <si>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</si>
  <si>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</si>
  <si>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</si>
  <si>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</si>
  <si>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</si>
  <si>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</si>
  <si>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</si>
  <si>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</si>
  <si>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</si>
  <si>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</si>
  <si>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</si>
  <si>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</si>
  <si>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</si>
  <si>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</si>
  <si>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</si>
  <si>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</si>
  <si>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</si>
  <si>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</si>
  <si>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</si>
  <si>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</si>
  <si>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</si>
  <si>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</si>
  <si>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</si>
  <si>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</si>
  <si>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</si>
  <si>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</si>
  <si>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</si>
  <si>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</si>
  <si>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</si>
  <si>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</si>
  <si>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</si>
  <si>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</si>
  <si>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</si>
  <si>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</si>
  <si>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</si>
  <si>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</si>
  <si>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</si>
  <si>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</si>
  <si>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</si>
  <si>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</si>
  <si>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</si>
  <si>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</si>
  <si>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</si>
  <si>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</si>
  <si>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</si>
  <si>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</si>
  <si>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</si>
  <si>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</si>
  <si>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</si>
  <si>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</si>
  <si>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</si>
  <si>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</si>
  <si>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</si>
  <si>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</si>
  <si>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</si>
  <si>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</si>
  <si>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</si>
  <si>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</si>
  <si>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</si>
  <si>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</si>
  <si>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</si>
  <si>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</si>
  <si>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</si>
  <si>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</si>
  <si>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</si>
  <si>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</si>
  <si>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</si>
  <si>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</si>
  <si>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</si>
  <si>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</si>
  <si>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</si>
  <si>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</si>
  <si>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</si>
  <si>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</si>
  <si>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</si>
  <si>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</si>
  <si>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</si>
  <si>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</si>
  <si>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</si>
  <si>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</si>
  <si>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</si>
  <si>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</si>
  <si>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</si>
  <si>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</si>
  <si>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</si>
  <si>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</si>
  <si>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</si>
  <si>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</si>
  <si>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</si>
  <si>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</si>
  <si>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</si>
  <si>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</si>
  <si>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</si>
  <si>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</si>
  <si>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</si>
  <si>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</si>
  <si>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</si>
  <si>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</si>
  <si>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</si>
  <si>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</si>
  <si>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</si>
  <si>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</si>
  <si>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</si>
  <si>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</si>
  <si>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</si>
  <si>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</si>
  <si>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</si>
  <si>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</si>
  <si>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</si>
  <si>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</si>
  <si>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</si>
  <si>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</si>
  <si>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</si>
  <si>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</si>
  <si>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</si>
  <si>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</si>
  <si>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</si>
  <si>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</si>
  <si>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</si>
  <si>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</si>
  <si>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</si>
  <si>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</si>
  <si>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</si>
  <si>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</si>
  <si>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</si>
  <si>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</si>
  <si>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</si>
  <si>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</si>
  <si>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</si>
  <si>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</si>
  <si>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</si>
  <si>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</si>
  <si>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</si>
  <si>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</si>
  <si>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</si>
  <si>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</si>
  <si>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</si>
  <si>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</si>
  <si>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</si>
  <si>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</si>
  <si>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</si>
  <si>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</si>
  <si>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</si>
  <si>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</si>
  <si>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</si>
  <si>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</si>
  <si>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</si>
  <si>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</si>
  <si>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</si>
  <si>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</si>
  <si>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</si>
  <si>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</si>
  <si>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</si>
  <si>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</si>
  <si>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</si>
  <si>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</si>
  <si>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</si>
  <si>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</si>
  <si>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</si>
  <si>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</si>
  <si>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</si>
  <si>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</si>
  <si>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</si>
  <si>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</si>
  <si>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</si>
  <si>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</si>
  <si>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</si>
  <si>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</si>
  <si>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</si>
  <si>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</si>
  <si>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</si>
  <si>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</si>
  <si>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</si>
  <si>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</si>
  <si>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</si>
  <si>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</si>
  <si>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</si>
  <si>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</si>
  <si>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</si>
  <si>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</si>
  <si>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</si>
  <si>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</si>
  <si>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</si>
  <si>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</si>
  <si>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</si>
  <si>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</si>
  <si>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</si>
  <si>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</si>
  <si>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</si>
  <si>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</si>
  <si>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</si>
  <si>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</si>
  <si>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</si>
  <si>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</si>
  <si>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</si>
  <si>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</si>
  <si>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</si>
  <si>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</si>
  <si>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</si>
  <si>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</si>
  <si>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</si>
  <si>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</si>
  <si>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</si>
  <si>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</si>
  <si>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</si>
  <si>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</si>
  <si>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</si>
  <si>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</si>
  <si>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</si>
  <si>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</si>
  <si>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</si>
  <si>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</si>
  <si>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</si>
  <si>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</si>
  <si>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</si>
  <si>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</si>
  <si>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</si>
  <si>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</si>
  <si>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</si>
  <si>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</si>
  <si>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</si>
  <si>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</si>
  <si>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</si>
  <si>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</si>
  <si>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</si>
  <si>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</si>
  <si>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</si>
  <si>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</si>
  <si>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</si>
  <si>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</si>
  <si>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</si>
  <si>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</si>
  <si>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</si>
  <si>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</si>
  <si>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</si>
  <si>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</si>
  <si>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</si>
  <si>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</si>
  <si>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</si>
  <si>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</si>
  <si>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</si>
  <si>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</si>
  <si>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</si>
  <si>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</si>
  <si>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</si>
  <si>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</si>
  <si>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</si>
  <si>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</si>
  <si>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</si>
  <si>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</si>
  <si>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</si>
  <si>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</si>
  <si>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</si>
  <si>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</si>
  <si>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</si>
  <si>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</si>
  <si>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</si>
  <si>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</si>
  <si>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</si>
  <si>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</si>
  <si>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</si>
  <si>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</si>
  <si>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</si>
  <si>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</si>
  <si>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</si>
  <si>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</si>
  <si>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</si>
  <si>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</si>
  <si>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</si>
  <si>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</si>
  <si>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</si>
  <si>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</si>
  <si>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</si>
  <si>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</si>
  <si>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</si>
  <si>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</si>
  <si>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</si>
  <si>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</si>
  <si>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</si>
  <si>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</si>
  <si>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</si>
  <si>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</si>
  <si>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</si>
  <si>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</si>
  <si>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</si>
  <si>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</si>
  <si>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</si>
  <si>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</si>
  <si>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</si>
  <si>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</si>
  <si>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</si>
  <si>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</si>
  <si>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</si>
  <si>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</si>
  <si>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</si>
  <si>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</si>
  <si>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</si>
  <si>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</si>
  <si>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</si>
  <si>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</si>
  <si>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</si>
  <si>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</si>
  <si>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</si>
  <si>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</si>
  <si>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</si>
  <si>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</si>
  <si>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</si>
  <si>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</si>
  <si>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</si>
  <si>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</si>
  <si>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</si>
  <si>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</si>
  <si>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</si>
  <si>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</si>
  <si>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</si>
  <si>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</si>
  <si>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</si>
  <si>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</si>
  <si>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</si>
  <si>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</si>
  <si>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</si>
  <si>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</si>
  <si>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</si>
  <si>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</si>
  <si>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</si>
  <si>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</si>
  <si>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</si>
  <si>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</si>
  <si>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</si>
  <si>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</si>
  <si>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</si>
  <si>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</si>
  <si>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</si>
  <si>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</si>
  <si>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</si>
  <si>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</si>
  <si>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</si>
  <si>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</si>
  <si>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</si>
  <si>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</si>
  <si>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</si>
  <si>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</si>
  <si>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</si>
  <si>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</si>
  <si>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</si>
  <si>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</si>
  <si>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</si>
  <si>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</si>
  <si>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</si>
  <si>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</si>
  <si>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</si>
  <si>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</si>
  <si>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</si>
  <si>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</si>
  <si>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</si>
  <si>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</si>
  <si>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</si>
  <si>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</si>
  <si>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</si>
  <si>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</si>
  <si>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</si>
  <si>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</si>
  <si>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</si>
  <si>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</si>
  <si>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</si>
  <si>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</si>
  <si>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</si>
  <si>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</si>
  <si>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</si>
  <si>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</si>
  <si>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</si>
  <si>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</si>
  <si>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</si>
  <si>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</si>
  <si>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</si>
  <si>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</si>
  <si>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</si>
  <si>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</si>
  <si>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</si>
  <si>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</si>
  <si>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</si>
  <si>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</si>
  <si>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</si>
  <si>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</si>
  <si>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</si>
  <si>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</si>
  <si>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</si>
  <si>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</si>
  <si>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</si>
  <si>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</si>
  <si>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</si>
  <si>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</si>
  <si>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</si>
  <si>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</si>
  <si>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</si>
  <si>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</si>
  <si>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</si>
  <si>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</si>
  <si>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</si>
  <si>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</si>
  <si>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</si>
  <si>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</si>
  <si>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</si>
  <si>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</si>
  <si>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</si>
  <si>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</si>
  <si>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</si>
  <si>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</si>
  <si>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</si>
  <si>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</si>
  <si>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</si>
  <si>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</si>
  <si>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</si>
  <si>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</si>
  <si>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</si>
  <si>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</si>
  <si>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</si>
  <si>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</si>
  <si>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</si>
  <si>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</si>
  <si>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</si>
  <si>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</si>
  <si>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</si>
  <si>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</si>
  <si>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</si>
  <si>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</si>
  <si>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</si>
  <si>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</si>
  <si>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</si>
  <si>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</si>
  <si>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</si>
  <si>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</si>
  <si>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</si>
  <si>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</si>
  <si>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</si>
  <si>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</si>
  <si>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</si>
  <si>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</si>
  <si>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</si>
  <si>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</si>
  <si>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</si>
  <si>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</si>
  <si>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</si>
  <si>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</si>
  <si>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</si>
  <si>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</si>
  <si>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</si>
  <si>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</si>
  <si>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</si>
  <si>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</si>
  <si>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</si>
  <si>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</si>
  <si>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</si>
  <si>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</si>
  <si>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</si>
  <si>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</si>
  <si>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</si>
  <si>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</si>
  <si>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</si>
  <si>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</si>
  <si>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</si>
  <si>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</si>
  <si>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</si>
  <si>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</si>
  <si>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</si>
  <si>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</si>
  <si>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</si>
  <si>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</si>
  <si>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</si>
  <si>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</si>
  <si>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</si>
  <si>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</si>
  <si>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</si>
  <si>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</si>
  <si>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</si>
  <si>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</si>
  <si>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</si>
  <si>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</si>
  <si>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</si>
  <si>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</si>
  <si>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</si>
  <si>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</si>
  <si>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</si>
  <si>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</si>
  <si>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</si>
  <si>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</si>
  <si>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</si>
  <si>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</si>
  <si>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</si>
  <si>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</si>
  <si>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</si>
  <si>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</si>
  <si>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</si>
  <si>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</si>
  <si>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</si>
  <si>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</si>
  <si>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</si>
  <si>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</si>
  <si>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</si>
  <si>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</si>
  <si>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</si>
  <si>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</si>
  <si>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</si>
  <si>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</si>
  <si>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</si>
  <si>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</si>
  <si>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</si>
  <si>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</si>
  <si>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</si>
  <si>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</si>
  <si>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</si>
  <si>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</si>
  <si>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</si>
  <si>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</si>
  <si>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</si>
  <si>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</si>
  <si>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</si>
  <si>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</si>
  <si>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</si>
  <si>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</si>
  <si>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</si>
  <si>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</si>
  <si>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</si>
  <si>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</si>
  <si>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</si>
  <si>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</si>
  <si>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</si>
  <si>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</si>
  <si>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</si>
  <si>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</si>
  <si>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</si>
  <si>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</si>
  <si>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</si>
  <si>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</si>
  <si>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</si>
  <si>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</si>
  <si>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</si>
  <si>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</si>
  <si>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</si>
  <si>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</si>
  <si>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</si>
  <si>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</si>
  <si>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</si>
  <si>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</si>
  <si>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</si>
  <si>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</si>
  <si>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</si>
  <si>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</si>
  <si>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</si>
  <si>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</si>
  <si>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</si>
  <si>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</si>
  <si>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</si>
  <si>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</si>
  <si>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</si>
  <si>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</si>
  <si>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</si>
  <si>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</si>
  <si>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</si>
  <si>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</si>
  <si>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</si>
  <si>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</si>
  <si>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</si>
  <si>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</si>
  <si>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</si>
  <si>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</si>
  <si>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</si>
  <si>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</si>
  <si>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</si>
  <si>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</si>
  <si>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</si>
  <si>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</si>
  <si>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</si>
  <si>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</si>
  <si>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</si>
  <si>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</si>
  <si>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</si>
  <si>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</si>
  <si>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</si>
  <si>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</si>
  <si>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</si>
  <si>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</si>
  <si>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</si>
  <si>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</si>
  <si>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</si>
  <si>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</si>
  <si>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</si>
  <si>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</si>
  <si>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</si>
  <si>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</si>
  <si>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</si>
  <si>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</si>
  <si>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</si>
  <si>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</si>
  <si>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</si>
  <si>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</si>
  <si>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</si>
  <si>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</si>
  <si>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</si>
  <si>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</si>
  <si>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</si>
  <si>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</si>
  <si>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</si>
  <si>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</si>
  <si>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</si>
  <si>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</si>
  <si>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</si>
  <si>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</si>
  <si>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</si>
  <si>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</si>
  <si>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</si>
  <si>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</si>
  <si>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</si>
  <si>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</si>
  <si>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</si>
  <si>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</si>
  <si>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</si>
  <si>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</si>
  <si>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</si>
  <si>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</si>
  <si>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</si>
  <si>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</si>
  <si>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</si>
  <si>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</si>
  <si>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</si>
  <si>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</si>
  <si>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</si>
  <si>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</si>
  <si>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</si>
  <si>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</si>
  <si>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</si>
  <si>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</si>
  <si>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</si>
  <si>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</si>
  <si>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</si>
  <si>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</si>
  <si>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</si>
  <si>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</si>
  <si>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</si>
  <si>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</si>
  <si>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</si>
  <si>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</si>
  <si>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</si>
  <si>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</si>
  <si>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</si>
  <si>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</si>
  <si>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</si>
  <si>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</si>
  <si>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</si>
  <si>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</si>
  <si>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</si>
  <si>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</si>
  <si>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</si>
  <si>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</si>
  <si>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</si>
  <si>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</si>
  <si>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</si>
  <si>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</si>
  <si>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</si>
  <si>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</si>
  <si>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</si>
  <si>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</si>
  <si>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</si>
  <si>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</si>
  <si>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</si>
  <si>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</si>
  <si>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</si>
  <si>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</si>
  <si>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</si>
  <si>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</si>
  <si>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</si>
  <si>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</si>
  <si>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</si>
  <si>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</si>
  <si>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</si>
  <si>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</si>
  <si>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</si>
  <si>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</si>
  <si>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</si>
  <si>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</si>
  <si>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</si>
  <si>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</si>
  <si>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</si>
  <si>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</si>
  <si>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</si>
  <si>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</si>
  <si>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</si>
  <si>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</si>
  <si>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</si>
  <si>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</si>
  <si>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</si>
  <si>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</si>
  <si>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</si>
  <si>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</si>
  <si>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</si>
  <si>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</si>
  <si>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</si>
  <si>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</si>
  <si>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</si>
  <si>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</si>
  <si>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</si>
  <si>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</si>
  <si>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</si>
  <si>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</si>
  <si>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</si>
  <si>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</si>
  <si>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</si>
  <si>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</si>
  <si>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</si>
  <si>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</si>
  <si>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</si>
  <si>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</si>
  <si>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</si>
  <si>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</si>
  <si>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</si>
  <si>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</si>
  <si>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</si>
  <si>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</si>
  <si>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</si>
  <si>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</si>
  <si>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</si>
  <si>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</si>
  <si>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</si>
  <si>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</si>
  <si>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</si>
  <si>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</si>
  <si>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</si>
  <si>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</si>
  <si>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</si>
  <si>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</si>
  <si>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</si>
  <si>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</si>
  <si>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</si>
  <si>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</si>
  <si>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</si>
  <si>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</si>
  <si>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</si>
  <si>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</si>
  <si>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</si>
  <si>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</si>
  <si>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</si>
  <si>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</si>
  <si>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</si>
  <si>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</si>
  <si>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</si>
  <si>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</si>
  <si>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</si>
  <si>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</si>
  <si>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</si>
  <si>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</si>
  <si>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</si>
  <si>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</si>
  <si>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</si>
  <si>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</si>
  <si>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</si>
  <si>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</si>
  <si>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</si>
  <si>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</si>
  <si>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</si>
  <si>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</si>
  <si>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</si>
  <si>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</si>
  <si>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</si>
  <si>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</si>
  <si>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</si>
  <si>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</si>
  <si>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</si>
  <si>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</si>
  <si>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</si>
  <si>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</si>
  <si>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</si>
  <si>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</si>
  <si>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</si>
  <si>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</si>
  <si>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</si>
  <si>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</si>
  <si>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</si>
  <si>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</si>
  <si>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</si>
  <si>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</si>
  <si>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</si>
  <si>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</si>
  <si>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</si>
  <si>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</si>
  <si>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</si>
  <si>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</si>
  <si>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</si>
  <si>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</si>
  <si>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</si>
  <si>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</si>
  <si>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</si>
  <si>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</si>
  <si>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</si>
  <si>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</si>
  <si>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</si>
  <si>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</si>
  <si>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</si>
  <si>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</si>
  <si>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</si>
  <si>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</si>
  <si>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</si>
  <si>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</si>
  <si>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</si>
  <si>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</si>
  <si>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</si>
  <si>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</si>
  <si>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</si>
  <si>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</si>
  <si>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</si>
  <si>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</si>
  <si>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</si>
  <si>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</si>
  <si>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</si>
  <si>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</si>
  <si>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</si>
  <si>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</si>
  <si>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</si>
  <si>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</si>
  <si>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</si>
  <si>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</si>
  <si>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</si>
  <si>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</si>
  <si>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</si>
  <si>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</si>
  <si>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</si>
  <si>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</si>
  <si>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</si>
  <si>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</si>
  <si>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</si>
  <si>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</si>
  <si>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</si>
  <si>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</si>
  <si>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</si>
  <si>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</si>
  <si>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</si>
  <si>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</si>
  <si>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</si>
  <si>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</si>
  <si>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</si>
  <si>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</si>
  <si>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</si>
  <si>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</si>
  <si>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</si>
  <si>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</si>
  <si>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</si>
  <si>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</si>
  <si>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</si>
  <si>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</si>
  <si>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</si>
  <si>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</si>
  <si>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</si>
  <si>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</si>
  <si>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</si>
  <si>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</si>
  <si>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</si>
  <si>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</si>
  <si>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</si>
  <si>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</si>
  <si>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</si>
  <si>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</si>
  <si>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</si>
  <si>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</si>
  <si>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</si>
  <si>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</si>
  <si>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</si>
  <si>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</si>
  <si>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</si>
  <si>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</si>
  <si>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</si>
  <si>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</si>
  <si>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</si>
  <si>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</si>
  <si>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</si>
  <si>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</si>
  <si>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</si>
  <si>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</si>
  <si>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</si>
  <si>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</si>
  <si>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</si>
  <si>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</si>
  <si>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</si>
  <si>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</si>
  <si>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</si>
  <si>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</si>
  <si>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</si>
  <si>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</si>
  <si>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</si>
  <si>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</si>
  <si>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</si>
  <si>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</si>
  <si>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</si>
  <si>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</si>
  <si>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</si>
  <si>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</si>
  <si>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</si>
  <si>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</si>
  <si>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</si>
  <si>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</si>
  <si>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</si>
  <si>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</si>
  <si>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</si>
  <si>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</si>
  <si>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</si>
  <si>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</si>
  <si>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</si>
  <si>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</si>
  <si>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</si>
  <si>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</si>
  <si>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</si>
  <si>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</si>
  <si>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</si>
  <si>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</si>
  <si>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</si>
  <si>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</si>
  <si>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</si>
  <si>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</si>
  <si>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</si>
  <si>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</si>
  <si>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</si>
  <si>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</si>
  <si>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</si>
  <si>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</si>
  <si>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</si>
  <si>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</si>
  <si>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</si>
  <si>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</si>
  <si>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</si>
  <si>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</si>
  <si>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</si>
  <si>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</si>
  <si>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</si>
  <si>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</si>
  <si>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</si>
  <si>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</si>
  <si>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</si>
  <si>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</si>
  <si>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</si>
  <si>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</si>
  <si>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</si>
  <si>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</si>
  <si>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</si>
  <si>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</si>
  <si>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</si>
  <si>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</si>
  <si>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</si>
  <si>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</si>
  <si>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</si>
  <si>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</si>
  <si>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</si>
  <si>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</si>
  <si>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</si>
  <si>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</si>
  <si>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</si>
  <si>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</si>
  <si>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</si>
  <si>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</si>
  <si>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</si>
  <si>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</si>
  <si>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</si>
  <si>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</si>
  <si>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</si>
  <si>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</si>
  <si>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</si>
  <si>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</si>
  <si>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</si>
  <si>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</si>
  <si>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</si>
  <si>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</si>
  <si>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</si>
  <si>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</si>
  <si>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</si>
  <si>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</si>
  <si>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</si>
  <si>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</si>
  <si>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</si>
  <si>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</si>
  <si>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</si>
  <si>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</si>
  <si>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</si>
  <si>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</si>
  <si>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</si>
  <si>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</si>
  <si>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</si>
  <si>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</si>
  <si>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</si>
  <si>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</si>
  <si>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</si>
  <si>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</si>
  <si>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</si>
  <si>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</si>
  <si>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</si>
  <si>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</si>
  <si>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</si>
  <si>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</si>
  <si>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</si>
  <si>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</si>
  <si>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</si>
  <si>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</si>
  <si>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</si>
  <si>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</si>
  <si>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</si>
  <si>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</si>
  <si>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</si>
  <si>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</si>
  <si>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</si>
  <si>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</si>
  <si>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</si>
  <si>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</si>
  <si>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</si>
  <si>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</si>
  <si>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</si>
  <si>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</si>
  <si>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</si>
  <si>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</si>
  <si>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</si>
  <si>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</si>
  <si>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</si>
  <si>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</si>
  <si>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</si>
  <si>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</si>
  <si>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</si>
  <si>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</si>
  <si>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</si>
  <si>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</si>
  <si>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</si>
  <si>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</si>
  <si>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</si>
  <si>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</si>
  <si>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</si>
  <si>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</si>
  <si>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</si>
  <si>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</si>
  <si>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</si>
  <si>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</si>
  <si>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</si>
  <si>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</si>
  <si>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</si>
  <si>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</si>
  <si>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</si>
  <si>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</si>
  <si>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</si>
  <si>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</si>
  <si>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</si>
  <si>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</si>
  <si>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</si>
  <si>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</si>
  <si>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</si>
  <si>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</si>
  <si>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</si>
  <si>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</si>
  <si>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</si>
  <si>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</si>
  <si>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</si>
  <si>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</si>
  <si>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</si>
  <si>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</si>
  <si>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</si>
  <si>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</si>
  <si>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</si>
  <si>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</si>
  <si>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</si>
  <si>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</si>
  <si>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</si>
  <si>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</si>
  <si>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</si>
  <si>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</si>
  <si>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</si>
  <si>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</si>
  <si>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</si>
  <si>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</si>
  <si>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</si>
  <si>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</si>
  <si>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</si>
  <si>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</si>
  <si>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</si>
  <si>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</si>
  <si>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</si>
  <si>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</si>
  <si>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</si>
  <si>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</si>
  <si>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</si>
  <si>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</si>
  <si>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</si>
  <si>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</si>
  <si>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</si>
  <si>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</si>
  <si>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</si>
  <si>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</si>
  <si>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</si>
  <si>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</si>
  <si>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</si>
  <si>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</si>
  <si>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</si>
  <si>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</si>
  <si>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</si>
  <si>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</si>
  <si>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</si>
  <si>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</si>
  <si>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</si>
  <si>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</si>
  <si>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</si>
  <si>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</si>
  <si>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</si>
  <si>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</si>
  <si>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</si>
  <si>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</si>
  <si>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</si>
  <si>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</si>
  <si>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</si>
  <si>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</si>
  <si>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</si>
  <si>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</si>
  <si>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</si>
  <si>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</si>
  <si>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</si>
  <si>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</si>
  <si>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</si>
  <si>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</si>
  <si>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</si>
  <si>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</si>
  <si>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</si>
  <si>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</si>
  <si>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</si>
  <si>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</si>
  <si>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</si>
  <si>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</si>
  <si>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</si>
  <si>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</si>
  <si>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</si>
  <si>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</si>
  <si>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</si>
  <si>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</si>
  <si>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</si>
  <si>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</si>
  <si>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</si>
  <si>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</si>
  <si>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</si>
  <si>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</si>
  <si>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</si>
  <si>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</si>
  <si>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</si>
  <si>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</si>
  <si>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</si>
  <si>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</si>
  <si>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</si>
  <si>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</si>
  <si>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</si>
  <si>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</si>
  <si>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</si>
  <si>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</si>
  <si>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</si>
  <si>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</si>
  <si>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</si>
  <si>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</si>
  <si>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</si>
  <si>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</si>
  <si>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</si>
  <si>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</si>
  <si>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</si>
  <si>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</si>
  <si>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</si>
  <si>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</si>
  <si>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</si>
  <si>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</si>
  <si>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</si>
  <si>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</si>
  <si>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</si>
  <si>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</si>
  <si>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</si>
  <si>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</si>
  <si>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</si>
  <si>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</si>
  <si>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</si>
  <si>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</si>
  <si>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</si>
  <si>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</si>
  <si>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</si>
  <si>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</si>
  <si>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</si>
  <si>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</si>
  <si>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</si>
  <si>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</si>
  <si>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</si>
  <si>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</si>
  <si>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</si>
  <si>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</si>
  <si>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</si>
  <si>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</si>
  <si>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</si>
  <si>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</si>
  <si>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</si>
  <si>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</si>
  <si>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</si>
  <si>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</si>
  <si>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</si>
  <si>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</si>
  <si>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</si>
  <si>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</si>
  <si>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</si>
  <si>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</si>
  <si>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</si>
  <si>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</si>
  <si>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</si>
  <si>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</si>
  <si>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</si>
  <si>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</si>
  <si>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</si>
  <si>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</si>
  <si>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</si>
  <si>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</si>
  <si>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</si>
  <si>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</si>
  <si>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</si>
  <si>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</si>
  <si>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</si>
  <si>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</si>
  <si>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</si>
  <si>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</si>
  <si>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</si>
  <si>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</si>
  <si>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</si>
  <si>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</si>
  <si>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</si>
  <si>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</si>
  <si>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</si>
  <si>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</si>
  <si>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</si>
  <si>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</si>
  <si>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</si>
  <si>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</si>
  <si>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</si>
  <si>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</si>
  <si>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</si>
  <si>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</si>
  <si>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</si>
  <si>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</si>
  <si>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</si>
  <si>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</si>
  <si>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</si>
  <si>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</si>
  <si>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</si>
  <si>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</si>
  <si>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</si>
  <si>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</si>
  <si>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</si>
  <si>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</si>
  <si>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</si>
  <si>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</si>
  <si>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</si>
  <si>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</si>
  <si>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</si>
  <si>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</si>
  <si>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</si>
  <si>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</si>
  <si>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</si>
  <si>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</si>
  <si>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</si>
  <si>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</si>
  <si>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</si>
  <si>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</si>
  <si>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</si>
  <si>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</si>
  <si>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</si>
  <si>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</si>
  <si>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</si>
  <si>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</si>
  <si>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</si>
  <si>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</si>
  <si>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</si>
  <si>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</si>
  <si>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</si>
  <si>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</si>
  <si>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</si>
  <si>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</si>
  <si>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</si>
  <si>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</si>
  <si>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</si>
  <si>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</si>
  <si>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</si>
  <si>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</si>
  <si>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</si>
  <si>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</si>
  <si>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</si>
  <si>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</si>
  <si>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</si>
  <si>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</si>
  <si>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</si>
  <si>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</si>
  <si>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</si>
  <si>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</si>
  <si>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</si>
  <si>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</si>
  <si>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</si>
  <si>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</si>
  <si>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</si>
  <si>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</si>
  <si>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</si>
  <si>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</si>
  <si>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</si>
  <si>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</si>
  <si>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</si>
  <si>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</si>
  <si>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</si>
  <si>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</si>
  <si>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</si>
  <si>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</si>
  <si>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</si>
  <si>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</si>
  <si>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</si>
  <si>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</si>
  <si>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</si>
  <si>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</si>
  <si>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</si>
  <si>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</si>
  <si>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</si>
  <si>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</si>
  <si>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</si>
  <si>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</si>
  <si>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</si>
  <si>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</si>
  <si>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</si>
  <si>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</si>
  <si>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</si>
  <si>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</si>
  <si>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</si>
  <si>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</si>
  <si>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</si>
  <si>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</si>
  <si>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</si>
  <si>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</si>
  <si>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</si>
  <si>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</si>
  <si>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</si>
  <si>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</si>
  <si>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</si>
  <si>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</si>
  <si>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</si>
  <si>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</si>
  <si>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</si>
  <si>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</si>
  <si>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</si>
  <si>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</si>
  <si>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</si>
  <si>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</si>
  <si>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</si>
  <si>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</si>
  <si>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</si>
  <si>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</si>
  <si>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</si>
  <si>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</si>
  <si>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</si>
  <si>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</si>
  <si>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</si>
  <si>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</si>
  <si>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</si>
  <si>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</si>
  <si>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</si>
  <si>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</si>
  <si>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</si>
  <si>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</si>
  <si>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</si>
  <si>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</si>
  <si>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</si>
  <si>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</si>
  <si>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</si>
  <si>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</si>
  <si>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</si>
  <si>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</si>
  <si>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</si>
  <si>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</si>
  <si>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</si>
  <si>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</si>
  <si>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</si>
  <si>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</si>
  <si>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</si>
  <si>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</si>
  <si>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</si>
  <si>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</si>
  <si>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</si>
  <si>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</si>
  <si>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</si>
  <si>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</si>
  <si>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</si>
  <si>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</si>
  <si>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</si>
  <si>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</si>
  <si>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</si>
  <si>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</si>
  <si>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</si>
  <si>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</si>
  <si>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</si>
  <si>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</si>
  <si>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</si>
  <si>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</si>
  <si>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</si>
  <si>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</si>
  <si>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</si>
  <si>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</si>
  <si>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</si>
  <si>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</si>
  <si>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</si>
  <si>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</si>
  <si>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</si>
  <si>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</si>
  <si>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</si>
  <si>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</si>
  <si>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</si>
  <si>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</si>
  <si>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</si>
  <si>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</si>
  <si>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</si>
  <si>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</si>
  <si>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</si>
  <si>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</si>
  <si>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</si>
  <si>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</si>
  <si>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</si>
  <si>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</si>
  <si>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</si>
  <si>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</si>
  <si>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</si>
  <si>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</si>
  <si>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</si>
  <si>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</si>
  <si>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</si>
  <si>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</si>
  <si>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</si>
  <si>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</si>
  <si>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</si>
  <si>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</si>
  <si>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</si>
  <si>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</si>
  <si>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</si>
  <si>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</si>
  <si>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</si>
  <si>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</si>
  <si>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</si>
  <si>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</si>
  <si>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</si>
  <si>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</si>
  <si>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</si>
  <si>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</si>
  <si>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</si>
  <si>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</si>
  <si>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</si>
  <si>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</si>
  <si>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</si>
  <si>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</si>
  <si>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</si>
  <si>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</si>
  <si>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</si>
  <si>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</si>
  <si>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</si>
  <si>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</si>
  <si>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</si>
  <si>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</si>
  <si>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</si>
  <si>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</si>
  <si>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</si>
  <si>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</si>
  <si>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</si>
  <si>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</si>
  <si>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</si>
  <si>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</si>
  <si>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</si>
  <si>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</si>
  <si>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</si>
  <si>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</si>
  <si>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</si>
  <si>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</si>
  <si>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</si>
  <si>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</si>
  <si>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</si>
  <si>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</si>
  <si>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</si>
  <si>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</si>
  <si>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</si>
  <si>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</si>
  <si>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</si>
  <si>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</si>
  <si>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</si>
  <si>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</si>
  <si>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</si>
  <si>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</si>
  <si>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</si>
  <si>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</si>
  <si>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</si>
  <si>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</si>
  <si>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</si>
  <si>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</si>
  <si>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</si>
  <si>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</si>
  <si>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</si>
  <si>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</si>
  <si>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</si>
  <si>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</si>
  <si>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</si>
  <si>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</si>
  <si>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</si>
  <si>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</si>
  <si>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</si>
  <si>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</si>
  <si>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</si>
  <si>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</si>
  <si>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</si>
  <si>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</si>
  <si>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</si>
  <si>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</si>
  <si>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</si>
  <si>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</si>
  <si>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</si>
  <si>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</si>
  <si>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</si>
  <si>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</si>
  <si>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</si>
  <si>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</si>
  <si>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</si>
  <si>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</si>
  <si>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</si>
  <si>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</si>
  <si>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</si>
  <si>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</si>
  <si>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</si>
  <si>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</si>
  <si>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</si>
  <si>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</si>
  <si>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</si>
  <si>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</si>
  <si>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</si>
  <si>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</si>
  <si>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</si>
  <si>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</si>
  <si>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</si>
  <si>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</si>
  <si>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</si>
  <si>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</si>
  <si>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</si>
  <si>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</si>
  <si>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</si>
  <si>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</si>
  <si>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</si>
  <si>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</si>
  <si>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</si>
  <si>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</si>
  <si>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</si>
  <si>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</si>
  <si>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</si>
  <si>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</si>
  <si>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</si>
  <si>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</si>
  <si>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</si>
  <si>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</si>
  <si>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</si>
  <si>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</si>
  <si>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</si>
  <si>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</si>
  <si>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</si>
  <si>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</si>
  <si>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</si>
  <si>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</si>
  <si>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</si>
  <si>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</si>
  <si>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</si>
  <si>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</si>
  <si>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</si>
  <si>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</si>
  <si>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</si>
  <si>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</si>
  <si>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</si>
  <si>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</si>
  <si>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</si>
  <si>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</si>
  <si>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</si>
  <si>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</si>
  <si>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</si>
  <si>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</si>
  <si>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</si>
  <si>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</si>
  <si>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</si>
  <si>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</si>
  <si>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</si>
  <si>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</si>
  <si>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</si>
  <si>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</si>
  <si>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</si>
  <si>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</si>
  <si>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</si>
  <si>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</si>
  <si>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</si>
  <si>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</si>
  <si>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</si>
  <si>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</si>
  <si>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</si>
  <si>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</si>
  <si>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</si>
  <si>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</si>
  <si>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</si>
  <si>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</si>
  <si>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</si>
  <si>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</si>
  <si>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</si>
  <si>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</si>
  <si>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</si>
  <si>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</si>
  <si>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</si>
  <si>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</si>
  <si>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</si>
  <si>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</si>
  <si>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</si>
  <si>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</si>
  <si>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</si>
  <si>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</si>
  <si>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</si>
  <si>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</si>
  <si>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</si>
  <si>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</si>
  <si>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</si>
  <si>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</si>
  <si>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</si>
  <si>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</si>
  <si>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</si>
  <si>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</si>
  <si>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</si>
  <si>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</si>
  <si>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</si>
  <si>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</si>
  <si>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</si>
  <si>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</si>
  <si>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</si>
  <si>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</si>
  <si>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</si>
  <si>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</si>
  <si>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</si>
  <si>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</si>
  <si>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</si>
  <si>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</si>
  <si>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</si>
  <si>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</si>
  <si>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</si>
  <si>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</si>
  <si>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</si>
  <si>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</si>
  <si>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</si>
  <si>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</si>
  <si>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</si>
  <si>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</si>
  <si>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</si>
  <si>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</si>
  <si>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</si>
  <si>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</si>
  <si>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</si>
  <si>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</si>
  <si>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</si>
  <si>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</si>
  <si>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</si>
  <si>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</si>
  <si>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</si>
  <si>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</si>
  <si>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</si>
  <si>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</si>
  <si>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</si>
  <si>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</si>
  <si>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</si>
  <si>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</si>
  <si>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</si>
  <si>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</si>
  <si>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</si>
  <si>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</si>
  <si>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</si>
  <si>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</si>
  <si>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</si>
  <si>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</si>
  <si>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</si>
  <si>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</si>
  <si>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</si>
  <si>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</si>
  <si>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</si>
  <si>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</si>
  <si>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</si>
  <si>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</si>
  <si>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</si>
  <si>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</si>
  <si>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</si>
  <si>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</si>
  <si>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</si>
  <si>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</si>
  <si>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</si>
  <si>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</si>
  <si>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</si>
  <si>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</si>
  <si>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</si>
  <si>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</si>
  <si>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</si>
  <si>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</si>
  <si>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</si>
  <si>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</si>
  <si>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</si>
  <si>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</si>
  <si>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</si>
  <si>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</si>
  <si>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</si>
  <si>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</si>
  <si>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</si>
  <si>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</si>
  <si>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</si>
  <si>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</si>
  <si>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</si>
  <si>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</si>
  <si>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</si>
  <si>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</si>
  <si>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</si>
  <si>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</si>
  <si>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</si>
  <si>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</si>
  <si>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</si>
  <si>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</si>
  <si>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</si>
  <si>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</si>
  <si>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</si>
  <si>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</si>
  <si>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</si>
  <si>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</si>
  <si>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</si>
  <si>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</si>
  <si>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</si>
  <si>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</si>
  <si>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</si>
  <si>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</si>
  <si>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</si>
  <si>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</si>
  <si>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</si>
  <si>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</si>
  <si>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</si>
  <si>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</si>
  <si>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</si>
  <si>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</si>
  <si>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</si>
  <si>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</si>
  <si>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</si>
  <si>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</si>
  <si>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</si>
  <si>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</si>
  <si>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</si>
  <si>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</si>
  <si>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</si>
  <si>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</si>
  <si>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</si>
  <si>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</si>
  <si>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</si>
  <si>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</si>
  <si>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</si>
  <si>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</si>
  <si>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</si>
  <si>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</si>
  <si>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</si>
  <si>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</si>
  <si>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</si>
  <si>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</si>
  <si>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</si>
  <si>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</si>
  <si>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</si>
  <si>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</si>
  <si>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</si>
  <si>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</si>
  <si>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</si>
  <si>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</si>
  <si>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</si>
  <si>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</si>
  <si>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</si>
  <si>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</si>
  <si>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</si>
  <si>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</si>
  <si>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</si>
  <si>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</si>
  <si>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</si>
  <si>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</si>
  <si>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</si>
  <si>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</si>
  <si>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</si>
  <si>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</si>
  <si>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</si>
  <si>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</si>
  <si>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</si>
  <si>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</si>
  <si>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</si>
  <si>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</si>
  <si>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</si>
  <si>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</si>
  <si>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</si>
  <si>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</si>
  <si>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</si>
  <si>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</si>
  <si>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</si>
  <si>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</si>
  <si>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</si>
  <si>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</si>
  <si>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</si>
  <si>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</si>
  <si>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</si>
  <si>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</si>
  <si>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</si>
  <si>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</si>
  <si>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</si>
  <si>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</si>
  <si>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</si>
  <si>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</si>
  <si>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</si>
  <si>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</si>
  <si>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</si>
  <si>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</si>
  <si>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</si>
  <si>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</si>
  <si>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</si>
  <si>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</si>
  <si>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</si>
  <si>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</si>
  <si>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</si>
  <si>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</si>
  <si>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</si>
  <si>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</si>
  <si>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</si>
  <si>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</si>
  <si>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</si>
  <si>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</si>
  <si>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</si>
  <si>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</si>
  <si>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</si>
  <si>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</si>
  <si>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</si>
  <si>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</si>
  <si>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</si>
  <si>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</si>
  <si>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</si>
  <si>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</si>
  <si>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</si>
  <si>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</si>
  <si>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</si>
  <si>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</si>
  <si>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</si>
  <si>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</si>
  <si>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</si>
  <si>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</si>
  <si>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</si>
  <si>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</si>
  <si>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</si>
  <si>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</si>
  <si>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</si>
  <si>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</si>
  <si>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</si>
  <si>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</si>
  <si>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</si>
  <si>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</si>
  <si>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</si>
  <si>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</si>
  <si>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</si>
  <si>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</si>
  <si>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</si>
  <si>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</si>
  <si>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</si>
  <si>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</si>
  <si>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</si>
  <si>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</si>
  <si>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</si>
  <si>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</si>
  <si>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</si>
  <si>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</si>
  <si>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</si>
  <si>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</si>
  <si>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</si>
  <si>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</si>
  <si>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</si>
  <si>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</si>
  <si>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</si>
  <si>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</si>
  <si>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</si>
  <si>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</si>
  <si>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</si>
  <si>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</si>
  <si>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</si>
  <si>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</si>
  <si>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</si>
  <si>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</si>
  <si>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</si>
  <si>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</si>
  <si>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</si>
  <si>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</si>
  <si>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</si>
  <si>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</si>
  <si>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</si>
  <si>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</si>
  <si>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</si>
  <si>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</si>
  <si>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</si>
  <si>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</si>
  <si>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</si>
  <si>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</si>
  <si>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</si>
  <si>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</si>
  <si>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</si>
  <si>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</si>
  <si>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</si>
  <si>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</si>
  <si>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</si>
  <si>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</si>
  <si>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</si>
  <si>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</si>
  <si>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</si>
  <si>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</si>
  <si>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</si>
  <si>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</si>
  <si>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</si>
  <si>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</si>
  <si>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</si>
  <si>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</si>
  <si>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</si>
  <si>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</si>
  <si>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</si>
  <si>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</si>
  <si>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</si>
  <si>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</si>
  <si>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</si>
  <si>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</si>
  <si>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</si>
  <si>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</si>
  <si>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</si>
  <si>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</si>
  <si>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</si>
  <si>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</si>
  <si>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</si>
  <si>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</si>
  <si>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</si>
  <si>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</si>
  <si>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</si>
  <si>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</si>
  <si>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</si>
  <si>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</si>
  <si>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</si>
  <si>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</si>
  <si>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</si>
  <si>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</si>
  <si>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</si>
  <si>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</si>
  <si>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</si>
  <si>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</si>
  <si>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</si>
  <si>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</si>
  <si>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</si>
  <si>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</si>
  <si>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</si>
  <si>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</si>
  <si>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</si>
  <si>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</si>
  <si>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</si>
  <si>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</si>
  <si>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</si>
  <si>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</si>
  <si>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</si>
  <si>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</si>
  <si>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</si>
  <si>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</si>
  <si>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</si>
  <si>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</si>
  <si>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</si>
  <si>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</si>
  <si>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</si>
  <si>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</si>
  <si>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</si>
  <si>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</si>
  <si>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</si>
  <si>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</si>
  <si>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</si>
  <si>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</si>
  <si>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</si>
  <si>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</si>
  <si>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</si>
  <si>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</si>
  <si>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</si>
  <si>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</si>
  <si>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</si>
  <si>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</si>
  <si>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</si>
  <si>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</si>
  <si>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</si>
  <si>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</si>
  <si>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</si>
  <si>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</si>
  <si>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</si>
  <si>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</si>
  <si>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</si>
  <si>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</si>
  <si>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</si>
  <si>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</si>
  <si>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</si>
  <si>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</si>
  <si>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</si>
  <si>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</si>
  <si>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</si>
  <si>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</si>
  <si>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</si>
  <si>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</si>
  <si>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</si>
  <si>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</si>
  <si>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</si>
  <si>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</si>
  <si>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</si>
  <si>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</si>
  <si>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</si>
  <si>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</si>
  <si>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</si>
  <si>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</si>
  <si>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</si>
  <si>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</si>
  <si>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</si>
  <si>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</si>
  <si>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</si>
  <si>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</si>
  <si>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</si>
  <si>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</si>
  <si>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</si>
  <si>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</si>
  <si>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</si>
  <si>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</si>
  <si>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</si>
  <si>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</si>
  <si>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</si>
  <si>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</si>
  <si>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</si>
  <si>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</si>
  <si>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</si>
  <si>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</si>
  <si>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</si>
  <si>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</si>
  <si>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</si>
  <si>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</si>
  <si>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</si>
  <si>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</si>
  <si>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</si>
  <si>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</si>
  <si>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</si>
  <si>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</si>
  <si>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</si>
  <si>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</si>
  <si>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</si>
  <si>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</si>
  <si>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</si>
  <si>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</si>
  <si>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</si>
  <si>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</si>
  <si>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</si>
  <si>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</si>
  <si>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</si>
  <si>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</si>
  <si>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</si>
  <si>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</si>
  <si>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</si>
  <si>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</si>
  <si>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</si>
  <si>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</si>
  <si>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</si>
  <si>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</si>
  <si>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</si>
  <si>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</si>
  <si>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</si>
  <si>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</si>
  <si>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</si>
  <si>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</si>
  <si>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</si>
  <si>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</si>
  <si>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</si>
  <si>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</si>
  <si>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</si>
  <si>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</si>
  <si>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</si>
  <si>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</si>
  <si>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</si>
  <si>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</si>
  <si>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</si>
  <si>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</si>
  <si>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</si>
  <si>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</si>
  <si>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</si>
  <si>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</si>
  <si>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</si>
  <si>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</si>
  <si>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</si>
  <si>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</si>
  <si>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</si>
  <si>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</si>
  <si>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</si>
  <si>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</si>
  <si>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</si>
  <si>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</si>
  <si>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</si>
  <si>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</si>
  <si>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</si>
  <si>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</si>
  <si>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</si>
  <si>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</si>
  <si>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</si>
  <si>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</si>
  <si>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</si>
  <si>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</si>
  <si>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</si>
  <si>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</si>
  <si>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</si>
  <si>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</si>
  <si>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</si>
  <si>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</si>
  <si>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</si>
  <si>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</si>
  <si>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</si>
  <si>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</si>
  <si>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</si>
  <si>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</si>
  <si>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</si>
  <si>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</si>
  <si>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</si>
  <si>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</si>
  <si>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</si>
  <si>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</si>
  <si>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</si>
  <si>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</si>
  <si>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</si>
  <si>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</si>
  <si>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</si>
  <si>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</si>
  <si>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</si>
  <si>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</si>
  <si>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</si>
  <si>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</si>
  <si>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</si>
  <si>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</si>
  <si>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</si>
  <si>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</si>
  <si>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</si>
  <si>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</si>
  <si>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</si>
  <si>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</si>
  <si>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</si>
  <si>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</si>
  <si>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</si>
  <si>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</si>
  <si>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</si>
  <si>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</si>
  <si>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</si>
  <si>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</si>
  <si>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</si>
  <si>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</si>
  <si>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</si>
  <si>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</si>
  <si>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</si>
  <si>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</si>
  <si>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</si>
  <si>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</si>
  <si>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</si>
  <si>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</si>
  <si>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</si>
  <si>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</si>
  <si>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</si>
  <si>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</si>
  <si>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</si>
  <si>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</si>
  <si>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</si>
  <si>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</si>
  <si>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</si>
  <si>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</si>
  <si>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</si>
  <si>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</si>
  <si>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</si>
  <si>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</si>
  <si>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</si>
  <si>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</si>
  <si>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</si>
  <si>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</si>
  <si>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</si>
  <si>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</si>
  <si>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</si>
  <si>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</si>
  <si>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</si>
  <si>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</si>
  <si>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</si>
  <si>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</si>
  <si>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</si>
  <si>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</si>
  <si>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</si>
  <si>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</si>
  <si>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</si>
  <si>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</si>
  <si>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</si>
  <si>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</si>
  <si>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</si>
  <si>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</si>
  <si>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</si>
  <si>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</si>
  <si>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</si>
  <si>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</si>
  <si>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</si>
  <si>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</si>
  <si>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</si>
  <si>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</si>
  <si>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</si>
  <si>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</si>
  <si>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</si>
  <si>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</si>
  <si>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</si>
  <si>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</si>
  <si>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</si>
  <si>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</si>
  <si>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</si>
  <si>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</si>
  <si>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</si>
  <si>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</si>
  <si>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</si>
  <si>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</si>
  <si>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</si>
  <si>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</si>
  <si>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</si>
  <si>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</si>
  <si>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</si>
  <si>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</si>
  <si>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</si>
  <si>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</si>
  <si>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</si>
  <si>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</si>
  <si>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</si>
  <si>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</si>
  <si>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</si>
  <si>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</si>
  <si>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</si>
  <si>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</si>
  <si>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</si>
  <si>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</si>
  <si>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</si>
  <si>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</si>
  <si>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</si>
  <si>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</si>
  <si>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</si>
  <si>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</si>
  <si>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</si>
  <si>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</si>
  <si>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</si>
  <si>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</si>
  <si>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</si>
  <si>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</si>
  <si>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</si>
  <si>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</si>
  <si>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</si>
  <si>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</si>
  <si>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</si>
  <si>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</si>
  <si>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</si>
  <si>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</si>
  <si>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</si>
  <si>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</si>
  <si>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</si>
  <si>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</si>
  <si>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</si>
  <si>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</si>
  <si>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</si>
  <si>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</si>
  <si>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</si>
  <si>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</si>
  <si>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</si>
  <si>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</si>
  <si>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</si>
  <si>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</si>
  <si>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</si>
  <si>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</si>
  <si>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</si>
  <si>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</si>
  <si>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</si>
  <si>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</si>
  <si>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</si>
  <si>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</si>
  <si>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</si>
  <si>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</si>
  <si>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</si>
  <si>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</si>
  <si>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</si>
  <si>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</si>
  <si>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</si>
  <si>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</si>
  <si>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</si>
  <si>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</si>
  <si>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</si>
  <si>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</si>
  <si>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</si>
  <si>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</si>
  <si>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</si>
  <si>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</si>
  <si>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</si>
  <si>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</si>
  <si>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</si>
  <si>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</si>
  <si>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</si>
  <si>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</si>
  <si>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</si>
  <si>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</si>
  <si>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</si>
  <si>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</si>
  <si>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</si>
  <si>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</si>
  <si>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</si>
  <si>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</si>
  <si>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</si>
  <si>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</si>
  <si>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</si>
  <si>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</si>
  <si>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</si>
  <si>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</si>
  <si>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</si>
  <si>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</si>
  <si>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</si>
  <si>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</si>
  <si>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</si>
  <si>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</si>
  <si>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</si>
  <si>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</si>
  <si>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</si>
  <si>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</si>
  <si>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</si>
  <si>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</si>
  <si>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</si>
  <si>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</si>
  <si>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</si>
  <si>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</si>
  <si>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</si>
  <si>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</si>
  <si>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</si>
  <si>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</si>
  <si>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</si>
  <si>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</si>
  <si>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</si>
  <si>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</si>
  <si>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</si>
  <si>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</si>
  <si>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</si>
  <si>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</si>
  <si>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</si>
  <si>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</si>
  <si>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</si>
  <si>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</si>
  <si>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</si>
  <si>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</si>
  <si>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</si>
  <si>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</si>
  <si>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</si>
  <si>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</si>
  <si>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</si>
  <si>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</si>
  <si>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</si>
  <si>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</si>
  <si>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</si>
  <si>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</si>
  <si>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</si>
  <si>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</si>
  <si>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</si>
  <si>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</si>
  <si>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</si>
  <si>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</si>
  <si>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</si>
  <si>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</si>
  <si>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</si>
  <si>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</si>
  <si>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</si>
  <si>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</si>
  <si>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</si>
  <si>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</si>
  <si>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</si>
  <si>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</si>
  <si>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</si>
  <si>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</si>
  <si>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</si>
  <si>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</si>
  <si>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</si>
  <si>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</si>
  <si>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</si>
  <si>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</si>
  <si>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</si>
  <si>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</si>
  <si>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</si>
  <si>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</si>
  <si>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</si>
  <si>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</si>
  <si>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</si>
  <si>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</si>
  <si>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</si>
  <si>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</si>
  <si>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</si>
  <si>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</si>
  <si>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</si>
  <si>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</si>
  <si>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</si>
  <si>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</si>
  <si>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</si>
  <si>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</si>
  <si>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</si>
  <si>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</si>
  <si>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</si>
  <si>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</si>
  <si>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</si>
  <si>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</si>
  <si>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</si>
  <si>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</si>
  <si>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</si>
  <si>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</si>
  <si>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</si>
  <si>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</si>
  <si>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</si>
  <si>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</si>
  <si>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</si>
  <si>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</si>
  <si>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</si>
  <si>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</si>
  <si>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</si>
  <si>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</si>
  <si>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</si>
  <si>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</si>
  <si>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</si>
  <si>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</si>
  <si>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</si>
  <si>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</si>
  <si>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</si>
  <si>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</si>
  <si>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</si>
  <si>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</si>
  <si>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</si>
  <si>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</si>
  <si>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</si>
  <si>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</si>
  <si>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</si>
  <si>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</si>
  <si>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</si>
  <si>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</si>
  <si>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</si>
  <si>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</si>
  <si>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</si>
  <si>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</si>
  <si>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</si>
  <si>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</si>
  <si>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</si>
  <si>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</si>
  <si>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</si>
  <si>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</si>
  <si>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</si>
  <si>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</si>
  <si>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</si>
  <si>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</si>
  <si>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</si>
  <si>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</si>
  <si>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</si>
  <si>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</si>
  <si>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</si>
  <si>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</si>
  <si>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</si>
  <si>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</si>
  <si>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</si>
  <si>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</si>
  <si>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</si>
  <si>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</si>
  <si>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</si>
  <si>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</si>
  <si>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</si>
  <si>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</si>
  <si>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</si>
  <si>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</si>
  <si>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</si>
  <si>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</si>
  <si>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</si>
  <si>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</si>
  <si>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</si>
  <si>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</si>
  <si>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</si>
  <si>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</si>
  <si>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</si>
  <si>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</si>
  <si>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</si>
  <si>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</si>
  <si>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</si>
  <si>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</si>
  <si>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</si>
  <si>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</si>
  <si>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</si>
  <si>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</si>
  <si>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</si>
  <si>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</si>
  <si>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</si>
  <si>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</si>
  <si>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</si>
  <si>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</si>
  <si>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</si>
  <si>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</si>
  <si>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</si>
  <si>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</si>
  <si>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</si>
  <si>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</si>
  <si>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</si>
  <si>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</si>
  <si>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</si>
  <si>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</si>
  <si>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</si>
  <si>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</si>
  <si>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</si>
  <si>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</si>
  <si>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</si>
  <si>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</si>
  <si>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</si>
  <si>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</si>
  <si>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</si>
  <si>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</si>
  <si>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</si>
  <si>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</si>
  <si>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</si>
  <si>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</si>
  <si>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</si>
  <si>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</si>
  <si>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</si>
  <si>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</si>
  <si>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</si>
  <si>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</si>
  <si>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</si>
  <si>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</si>
  <si>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</si>
  <si>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</si>
  <si>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</si>
  <si>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</si>
  <si>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</si>
  <si>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</si>
  <si>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</si>
  <si>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</si>
  <si>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</si>
  <si>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</si>
  <si>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</si>
  <si>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</si>
  <si>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</si>
  <si>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</si>
  <si>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</si>
  <si>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</si>
  <si>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</si>
  <si>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</si>
  <si>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</si>
  <si>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</si>
  <si>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</si>
  <si>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</si>
  <si>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</si>
  <si>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</si>
  <si>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</si>
  <si>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</si>
  <si>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</si>
  <si>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</si>
  <si>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</si>
  <si>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</si>
  <si>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</si>
  <si>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</si>
  <si>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</si>
  <si>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</si>
  <si>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</si>
  <si>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</si>
  <si>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</si>
  <si>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</si>
  <si>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</si>
  <si>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</si>
  <si>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</si>
  <si>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</si>
  <si>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</si>
  <si>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</si>
  <si>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</si>
  <si>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</si>
  <si>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</si>
  <si>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</si>
  <si>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</si>
  <si>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</si>
  <si>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</si>
  <si>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</si>
  <si>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</si>
  <si>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</si>
  <si>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</si>
  <si>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</si>
  <si>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</si>
  <si>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</si>
  <si>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</si>
  <si>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</si>
  <si>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</si>
  <si>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</si>
  <si>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</si>
  <si>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</si>
  <si>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</si>
  <si>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</si>
  <si>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</si>
  <si>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</si>
  <si>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</si>
  <si>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</si>
  <si>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</si>
  <si>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</si>
  <si>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</si>
  <si>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</si>
  <si>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</si>
  <si>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</si>
  <si>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</si>
  <si>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</si>
  <si>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</si>
  <si>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</si>
  <si>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</si>
  <si>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</si>
  <si>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</si>
  <si>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</si>
  <si>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</si>
  <si>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</si>
  <si>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</si>
  <si>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</si>
  <si>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</si>
  <si>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</si>
  <si>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</si>
  <si>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</si>
  <si>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</si>
  <si>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</si>
  <si>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</si>
  <si>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</si>
  <si>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</si>
  <si>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</si>
  <si>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</si>
  <si>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</si>
  <si>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</si>
  <si>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</si>
  <si>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</si>
  <si>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</si>
  <si>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</si>
  <si>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</si>
  <si>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</si>
  <si>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</si>
  <si>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</si>
  <si>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</si>
  <si>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</si>
  <si>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</si>
  <si>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</si>
  <si>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</si>
  <si>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</si>
  <si>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</si>
  <si>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</si>
  <si>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</si>
  <si>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</si>
  <si>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</si>
  <si>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</si>
  <si>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</si>
  <si>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</si>
  <si>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</si>
  <si>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</si>
  <si>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</si>
  <si>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</si>
  <si>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</si>
  <si>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</si>
  <si>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</si>
  <si>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</si>
  <si>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</si>
  <si>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</si>
  <si>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</si>
  <si>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</si>
  <si>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</si>
  <si>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</si>
  <si>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</si>
  <si>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</si>
  <si>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</si>
  <si>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</si>
  <si>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</si>
  <si>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</si>
  <si>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</si>
  <si>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</si>
  <si>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</si>
  <si>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</si>
  <si>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</si>
  <si>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</si>
  <si>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</si>
  <si>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</si>
  <si>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</si>
  <si>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</si>
  <si>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</si>
  <si>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</si>
  <si>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</si>
  <si>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</si>
  <si>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</si>
  <si>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</si>
  <si>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</si>
  <si>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</si>
  <si>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</si>
  <si>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</si>
  <si>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</si>
  <si>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</si>
  <si>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</si>
  <si>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</si>
  <si>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</si>
  <si>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</si>
  <si>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</si>
  <si>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</si>
  <si>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</si>
  <si>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</si>
  <si>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</si>
  <si>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</si>
  <si>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</si>
  <si>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</si>
  <si>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</si>
  <si>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</si>
  <si>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</si>
  <si>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</si>
  <si>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</si>
  <si>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</si>
  <si>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</si>
  <si>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</si>
  <si>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</si>
  <si>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</si>
  <si>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</si>
  <si>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</si>
  <si>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</si>
  <si>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</si>
  <si>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</si>
  <si>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</si>
  <si>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</si>
  <si>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</si>
  <si>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</si>
  <si>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</si>
  <si>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</si>
  <si>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</si>
  <si>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</si>
  <si>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</si>
  <si>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</si>
  <si>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</si>
  <si>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</si>
  <si>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</si>
  <si>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</si>
  <si>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</si>
  <si>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</si>
  <si>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</si>
  <si>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</si>
  <si>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</si>
  <si>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</si>
  <si>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</si>
  <si>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</si>
  <si>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</si>
  <si>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</si>
  <si>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</si>
  <si>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</si>
  <si>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</si>
  <si>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</si>
  <si>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</si>
  <si>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</si>
  <si>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</si>
  <si>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</si>
  <si>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</si>
  <si>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</si>
  <si>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</si>
  <si>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</si>
  <si>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</si>
  <si>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</si>
  <si>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</si>
  <si>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</si>
  <si>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</si>
  <si>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</si>
  <si>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</si>
  <si>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</si>
  <si>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</si>
  <si>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</si>
  <si>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</si>
  <si>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</si>
  <si>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</si>
  <si>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</si>
  <si>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</si>
  <si>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</si>
  <si>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</si>
  <si>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</si>
  <si>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</si>
  <si>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</si>
  <si>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</si>
  <si>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</si>
  <si>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</si>
  <si>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</si>
  <si>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</si>
  <si>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</si>
  <si>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</si>
  <si>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</si>
  <si>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</si>
  <si>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</si>
  <si>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</si>
  <si>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</si>
  <si>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</si>
  <si>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</si>
  <si>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</si>
  <si>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</si>
  <si>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</si>
  <si>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</si>
  <si>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</si>
  <si>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</si>
  <si>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</si>
  <si>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</si>
  <si>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</si>
  <si>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</si>
  <si>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</si>
  <si>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</si>
  <si>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</si>
  <si>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</si>
  <si>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</si>
  <si>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</si>
  <si>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</si>
  <si>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</si>
  <si>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</si>
  <si>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</si>
  <si>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</si>
  <si>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</si>
  <si>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</si>
  <si>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</si>
  <si>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</si>
  <si>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</si>
  <si>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</si>
  <si>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</si>
  <si>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</si>
  <si>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</si>
  <si>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</si>
  <si>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</si>
  <si>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</si>
  <si>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</si>
  <si>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</si>
  <si>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</si>
  <si>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</si>
  <si>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</si>
  <si>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</si>
  <si>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</si>
  <si>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</si>
  <si>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</si>
  <si>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</si>
  <si>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</si>
  <si>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</si>
  <si>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</si>
  <si>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</si>
  <si>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</si>
  <si>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</si>
  <si>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</si>
  <si>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</si>
  <si>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</si>
  <si>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</si>
  <si>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</si>
  <si>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</si>
  <si>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</si>
  <si>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</si>
  <si>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</si>
  <si>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</si>
  <si>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</si>
  <si>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</si>
  <si>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</si>
  <si>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</si>
  <si>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</si>
  <si>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</si>
  <si>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</si>
  <si>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</si>
  <si>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</si>
  <si>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</si>
  <si>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</si>
  <si>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</si>
  <si>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</si>
  <si>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</si>
  <si>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</si>
  <si>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</si>
  <si>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</si>
  <si>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</si>
  <si>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</si>
  <si>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</si>
  <si>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</si>
  <si>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</si>
  <si>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</si>
  <si>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</si>
  <si>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</si>
  <si>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</si>
  <si>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</si>
  <si>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</si>
  <si>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</si>
  <si>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</si>
  <si>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</si>
  <si>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</si>
  <si>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</si>
  <si>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</si>
  <si>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</si>
  <si>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</si>
  <si>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</si>
  <si>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</si>
  <si>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</si>
  <si>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</si>
  <si>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</si>
  <si>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</si>
  <si>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</si>
  <si>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</si>
  <si>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</si>
  <si>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</si>
  <si>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</si>
  <si>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</si>
  <si>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</si>
  <si>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</si>
  <si>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</si>
  <si>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</si>
  <si>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</si>
  <si>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</si>
  <si>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</si>
  <si>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</si>
  <si>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</si>
  <si>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</si>
  <si>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</si>
  <si>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</si>
  <si>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</si>
  <si>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</si>
  <si>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</si>
  <si>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</si>
  <si>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</si>
  <si>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</si>
  <si>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</si>
  <si>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</si>
  <si>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</si>
  <si>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</si>
  <si>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</si>
  <si>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</si>
  <si>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</si>
  <si>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</si>
  <si>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</si>
  <si>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</si>
  <si>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</si>
  <si>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</si>
  <si>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</si>
  <si>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</si>
  <si>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</si>
  <si>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</si>
  <si>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</si>
  <si>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</si>
  <si>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</si>
  <si>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</si>
  <si>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</si>
  <si>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</si>
  <si>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</si>
  <si>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</si>
  <si>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</si>
  <si>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</si>
  <si>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</si>
  <si>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</si>
  <si>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</si>
  <si>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</si>
  <si>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</si>
  <si>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</si>
  <si>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</si>
  <si>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</si>
  <si>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</si>
  <si>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</si>
  <si>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</si>
  <si>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</si>
  <si>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</si>
  <si>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</si>
  <si>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</si>
  <si>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</si>
  <si>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</si>
  <si>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</si>
  <si>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</si>
  <si>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</si>
  <si>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</si>
  <si>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</si>
  <si>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</si>
  <si>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</si>
  <si>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</si>
  <si>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</si>
  <si>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</si>
  <si>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</si>
  <si>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</si>
  <si>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</si>
  <si>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</si>
  <si>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</si>
  <si>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</si>
  <si>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</si>
  <si>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</si>
  <si>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</si>
  <si>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</si>
  <si>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</si>
  <si>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</si>
  <si>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</si>
  <si>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</si>
  <si>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</si>
  <si>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</si>
  <si>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</si>
  <si>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</si>
  <si>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</si>
  <si>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</si>
  <si>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</si>
  <si>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</si>
  <si>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</si>
  <si>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</si>
  <si>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</si>
  <si>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</si>
  <si>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</si>
  <si>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</si>
  <si>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</si>
  <si>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</si>
  <si>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</si>
  <si>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</si>
  <si>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</si>
  <si>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</si>
  <si>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</si>
  <si>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</si>
  <si>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</si>
  <si>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</si>
  <si>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</si>
  <si>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</si>
  <si>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</si>
  <si>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</si>
  <si>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</si>
  <si>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</si>
  <si>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</si>
  <si>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</si>
  <si>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</si>
  <si>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</si>
  <si>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</si>
  <si>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</si>
  <si>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</si>
  <si>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</si>
  <si>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</si>
  <si>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</si>
  <si>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</si>
  <si>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</si>
  <si>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</si>
  <si>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</si>
  <si>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</si>
  <si>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</si>
  <si>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</si>
  <si>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</si>
  <si>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</si>
  <si>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</si>
  <si>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</si>
  <si>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</si>
  <si>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</si>
  <si>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</si>
  <si>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</si>
  <si>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</si>
  <si>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</si>
  <si>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</si>
  <si>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</si>
  <si>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</si>
  <si>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</si>
  <si>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</si>
  <si>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</si>
  <si>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</si>
  <si>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</si>
  <si>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</si>
  <si>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</si>
  <si>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</si>
  <si>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</si>
  <si>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</si>
  <si>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</si>
  <si>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</si>
  <si>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</si>
  <si>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</si>
  <si>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</si>
  <si>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</si>
  <si>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</si>
  <si>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</si>
  <si>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</si>
  <si>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</si>
  <si>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</si>
  <si>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</si>
  <si>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</si>
  <si>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</si>
  <si>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</si>
  <si>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</si>
  <si>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</si>
  <si>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</si>
  <si>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</si>
  <si>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</si>
  <si>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</si>
  <si>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</si>
  <si>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</si>
  <si>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</si>
  <si>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</si>
  <si>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</si>
  <si>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</si>
  <si>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</si>
  <si>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</si>
  <si>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</si>
  <si>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</si>
  <si>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</si>
  <si>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</si>
  <si>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</si>
  <si>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</si>
  <si>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</si>
  <si>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</si>
  <si>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</si>
  <si>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</si>
  <si>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</si>
  <si>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</si>
  <si>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</si>
  <si>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</si>
  <si>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</si>
  <si>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</si>
  <si>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</si>
  <si>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</si>
  <si>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</si>
  <si>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</si>
  <si>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</si>
  <si>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</si>
  <si>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</si>
  <si>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</si>
  <si>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</si>
  <si>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</si>
  <si>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</si>
  <si>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</si>
  <si>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</si>
  <si>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</si>
  <si>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</si>
  <si>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</si>
  <si>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</si>
  <si>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</si>
  <si>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</si>
  <si>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</si>
  <si>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</si>
  <si>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</si>
  <si>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</si>
  <si>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</si>
  <si>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</si>
  <si>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</si>
  <si>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</si>
  <si>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</si>
  <si>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</si>
  <si>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</si>
  <si>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</si>
  <si>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</si>
  <si>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</si>
  <si>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</si>
  <si>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</si>
  <si>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</si>
  <si>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</si>
  <si>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</si>
  <si>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</si>
  <si>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</si>
  <si>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</si>
  <si>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</si>
  <si>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</si>
  <si>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</si>
  <si>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</si>
  <si>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</si>
  <si>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</si>
  <si>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</si>
  <si>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</si>
  <si>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</si>
  <si>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</si>
  <si>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</si>
  <si>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</si>
  <si>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</si>
  <si>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</si>
  <si>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</si>
  <si>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</si>
  <si>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</si>
  <si>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</si>
  <si>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</si>
  <si>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</si>
  <si>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</si>
  <si>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</si>
  <si>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</si>
  <si>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</si>
  <si>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</si>
  <si>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</si>
  <si>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</si>
  <si>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</si>
  <si>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</si>
  <si>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</si>
  <si>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</si>
  <si>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</si>
  <si>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</si>
  <si>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</si>
  <si>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</si>
  <si>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</si>
  <si>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</si>
  <si>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</si>
  <si>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</si>
  <si>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</si>
  <si>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</si>
  <si>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</si>
  <si>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</si>
  <si>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</si>
  <si>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</si>
  <si>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</si>
  <si>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</si>
  <si>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</si>
  <si>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</si>
  <si>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</si>
  <si>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</si>
  <si>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</si>
  <si>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</si>
  <si>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</si>
  <si>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</si>
  <si>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</si>
  <si>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</si>
  <si>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</si>
  <si>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</si>
  <si>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</si>
  <si>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</si>
  <si>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</si>
  <si>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</si>
  <si>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</si>
  <si>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</si>
  <si>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</si>
  <si>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</si>
  <si>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</si>
  <si>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</si>
  <si>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</si>
  <si>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</si>
  <si>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</si>
  <si>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</si>
  <si>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</si>
  <si>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</si>
  <si>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</si>
  <si>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</si>
  <si>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</si>
  <si>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</si>
  <si>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</si>
  <si>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</si>
  <si>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</si>
  <si>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</si>
  <si>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</si>
  <si>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</si>
  <si>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</si>
  <si>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</si>
  <si>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</si>
  <si>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</si>
  <si>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</si>
  <si>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</si>
  <si>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</si>
  <si>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</si>
  <si>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</si>
  <si>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</si>
  <si>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</si>
  <si>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</si>
  <si>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</si>
  <si>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</si>
  <si>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</si>
  <si>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</si>
  <si>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</si>
  <si>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</si>
  <si>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</si>
  <si>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</si>
  <si>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</si>
  <si>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</si>
  <si>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</si>
  <si>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</si>
  <si>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</si>
  <si>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</si>
  <si>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</si>
  <si>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</si>
  <si>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</si>
  <si>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</si>
  <si>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</si>
  <si>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</si>
  <si>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</si>
  <si>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</si>
  <si>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</si>
  <si>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</si>
  <si>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</si>
  <si>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</si>
  <si>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</si>
  <si>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</si>
  <si>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</si>
  <si>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</si>
  <si>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</si>
  <si>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</si>
  <si>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</si>
  <si>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</si>
  <si>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</si>
  <si>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</si>
  <si>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</si>
  <si>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</si>
  <si>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</si>
  <si>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</si>
  <si>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</si>
  <si>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</si>
  <si>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</si>
  <si>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</si>
  <si>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</si>
  <si>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</si>
  <si>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</si>
  <si>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</si>
  <si>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</si>
  <si>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</si>
  <si>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</si>
  <si>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</si>
  <si>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</si>
  <si>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</si>
  <si>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</si>
  <si>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</si>
  <si>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</si>
  <si>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</si>
  <si>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</si>
  <si>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</si>
  <si>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</si>
  <si>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</si>
  <si>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</si>
  <si>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</si>
  <si>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</si>
  <si>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</si>
  <si>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</si>
  <si>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</si>
  <si>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</si>
  <si>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</si>
  <si>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</si>
  <si>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</si>
  <si>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</si>
  <si>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</si>
  <si>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</si>
  <si>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</si>
  <si>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</si>
  <si>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</si>
  <si>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</si>
  <si>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</si>
  <si>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</si>
  <si>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</si>
  <si>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</si>
  <si>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</si>
  <si>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</si>
  <si>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</si>
  <si>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</si>
  <si>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</si>
  <si>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</si>
  <si>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</si>
  <si>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</si>
  <si>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</si>
  <si>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</si>
  <si>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</si>
  <si>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</si>
  <si>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</si>
  <si>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</si>
  <si>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</si>
  <si>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</si>
  <si>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</si>
  <si>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</si>
  <si>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</si>
  <si>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</si>
  <si>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</si>
  <si>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</si>
  <si>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</si>
  <si>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</si>
  <si>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</si>
  <si>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</si>
  <si>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</si>
  <si>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</si>
  <si>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</si>
  <si>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</si>
  <si>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</si>
  <si>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</si>
  <si>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</si>
  <si>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</si>
  <si>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</si>
  <si>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</si>
  <si>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</si>
  <si>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</si>
  <si>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</si>
  <si>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</si>
  <si>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</si>
  <si>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</si>
  <si>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</si>
  <si>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</si>
  <si>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</si>
  <si>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</si>
  <si>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</si>
  <si>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</si>
  <si>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</si>
  <si>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</si>
  <si>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</si>
  <si>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</si>
  <si>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</si>
  <si>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</si>
  <si>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</si>
  <si>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</si>
  <si>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</si>
  <si>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</si>
  <si>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</si>
  <si>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</si>
  <si>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</si>
  <si>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</si>
  <si>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</si>
  <si>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</si>
  <si>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</si>
  <si>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</si>
  <si>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</si>
  <si>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</si>
  <si>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</si>
  <si>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</si>
  <si>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</si>
  <si>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</si>
  <si>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</si>
  <si>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</si>
  <si>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</si>
  <si>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</si>
  <si>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</si>
  <si>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</si>
  <si>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</si>
  <si>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</si>
  <si>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</si>
  <si>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</si>
  <si>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</si>
  <si>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</si>
  <si>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</si>
  <si>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</si>
  <si>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</si>
  <si>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</si>
  <si>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</si>
  <si>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</si>
  <si>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</si>
  <si>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</si>
  <si>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</si>
  <si>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</si>
  <si>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</si>
  <si>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</si>
  <si>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</si>
  <si>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</si>
  <si>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</si>
  <si>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</si>
  <si>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</si>
  <si>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</si>
  <si>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</si>
  <si>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</si>
  <si>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</si>
  <si>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</si>
  <si>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</si>
  <si>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</si>
  <si>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</si>
  <si>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</si>
  <si>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</si>
  <si>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</si>
  <si>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</si>
  <si>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</si>
  <si>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</si>
  <si>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</si>
  <si>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</si>
  <si>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</si>
  <si>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</si>
  <si>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</si>
  <si>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</si>
  <si>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</si>
  <si>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</si>
  <si>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</si>
  <si>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</si>
  <si>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</si>
  <si>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</si>
  <si>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</si>
  <si>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</si>
  <si>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</si>
  <si>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</si>
  <si>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</si>
  <si>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</si>
  <si>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</si>
  <si>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</si>
  <si>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</si>
  <si>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</si>
  <si>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</si>
  <si>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</si>
  <si>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</si>
  <si>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</si>
  <si>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</si>
  <si>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</si>
  <si>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</si>
  <si>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</si>
  <si>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</si>
  <si>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</si>
  <si>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</si>
  <si>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</si>
  <si>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</si>
  <si>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</si>
  <si>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</si>
  <si>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</si>
  <si>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</si>
  <si>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</si>
  <si>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</si>
  <si>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</si>
  <si>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</si>
  <si>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</si>
  <si>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</si>
  <si>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</si>
  <si>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</si>
  <si>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</si>
  <si>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</si>
  <si>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</si>
  <si>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</si>
  <si>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</si>
  <si>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</si>
  <si>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</si>
  <si>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</si>
  <si>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</si>
  <si>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</si>
  <si>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</si>
  <si>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</si>
  <si>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</si>
  <si>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</si>
  <si>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</si>
  <si>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</si>
  <si>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</si>
  <si>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</si>
  <si>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</si>
  <si>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</si>
  <si>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</si>
  <si>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</si>
  <si>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</si>
  <si>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</si>
  <si>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</si>
  <si>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</si>
  <si>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</si>
  <si>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</si>
  <si>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</si>
  <si>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</si>
  <si>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</si>
  <si>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</si>
  <si>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</si>
  <si>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</si>
  <si>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</si>
  <si>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</si>
  <si>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</si>
  <si>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</si>
  <si>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</si>
  <si>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</si>
  <si>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</si>
  <si>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</si>
  <si>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</si>
  <si>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</si>
  <si>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</si>
  <si>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</si>
  <si>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</si>
  <si>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</si>
  <si>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</si>
  <si>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</si>
  <si>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</si>
  <si>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</si>
  <si>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</si>
  <si>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</si>
  <si>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</si>
  <si>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</si>
  <si>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</si>
  <si>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</si>
  <si>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</si>
  <si>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</si>
  <si>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</si>
  <si>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</si>
  <si>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</si>
  <si>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</si>
  <si>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</si>
  <si>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</si>
  <si>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</si>
  <si>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</si>
  <si>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</si>
  <si>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</si>
  <si>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</si>
  <si>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</si>
  <si>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</si>
  <si>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</si>
  <si>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</si>
  <si>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</si>
  <si>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</si>
  <si>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</si>
  <si>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</si>
  <si>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</si>
  <si>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</si>
  <si>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</si>
  <si>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</si>
  <si>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</si>
  <si>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</si>
  <si>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</si>
  <si>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</si>
  <si>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</si>
  <si>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</si>
  <si>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</si>
  <si>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</si>
  <si>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</si>
  <si>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</si>
  <si>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</si>
  <si>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</si>
  <si>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</si>
  <si>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</si>
  <si>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</si>
  <si>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</si>
  <si>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</si>
  <si>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</si>
  <si>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</si>
  <si>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</si>
  <si>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</si>
  <si>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</si>
  <si>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</si>
  <si>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</si>
  <si>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</si>
  <si>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</si>
  <si>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</si>
  <si>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</si>
  <si>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</si>
  <si>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</si>
  <si>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</si>
  <si>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</si>
  <si>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</si>
  <si>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</si>
  <si>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</si>
  <si>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</si>
  <si>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</si>
  <si>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</si>
  <si>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</si>
  <si>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</si>
  <si>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</si>
  <si>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</si>
  <si>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</si>
  <si>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</si>
  <si>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</si>
  <si>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</si>
  <si>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</si>
  <si>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</si>
  <si>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</si>
  <si>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</si>
  <si>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</si>
  <si>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</si>
  <si>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</si>
  <si>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</si>
  <si>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</si>
  <si>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</si>
  <si>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</si>
  <si>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</si>
  <si>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</si>
  <si>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</si>
  <si>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</si>
  <si>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</si>
  <si>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</si>
  <si>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</si>
  <si>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</si>
  <si>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</si>
  <si>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</si>
  <si>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</si>
  <si>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</si>
  <si>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</si>
  <si>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</si>
  <si>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</si>
  <si>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</si>
  <si>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</si>
  <si>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</si>
  <si>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</si>
  <si>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</si>
  <si>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</si>
  <si>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</si>
  <si>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</si>
  <si>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</si>
  <si>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</si>
  <si>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</si>
  <si>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</si>
  <si>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</si>
  <si>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</si>
  <si>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</si>
  <si>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</si>
  <si>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</si>
  <si>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</si>
  <si>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</si>
  <si>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</si>
  <si>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</si>
  <si>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</si>
  <si>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</si>
  <si>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</si>
  <si>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</si>
  <si>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</si>
  <si>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</si>
  <si>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</si>
  <si>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</si>
  <si>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</si>
  <si>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</si>
  <si>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</si>
  <si>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</si>
  <si>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</si>
  <si>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</si>
  <si>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</si>
  <si>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</si>
  <si>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</si>
  <si>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</si>
  <si>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</si>
  <si>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</si>
  <si>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</si>
  <si>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</si>
  <si>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</si>
  <si>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</si>
  <si>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</si>
  <si>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</si>
  <si>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</si>
  <si>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</si>
  <si>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</si>
  <si>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</si>
  <si>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</si>
  <si>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</si>
  <si>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</si>
  <si>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</si>
  <si>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</si>
  <si>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</si>
  <si>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</si>
  <si>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</si>
  <si>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</si>
  <si>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</si>
  <si>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</si>
  <si>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</si>
  <si>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</si>
  <si>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</si>
  <si>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</si>
  <si>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</si>
  <si>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</si>
  <si>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</si>
  <si>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</si>
  <si>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</si>
  <si>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</si>
  <si>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</si>
  <si>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</si>
  <si>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</si>
  <si>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</si>
  <si>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</si>
  <si>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</si>
  <si>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</si>
  <si>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</si>
  <si>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</si>
  <si>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</si>
  <si>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</si>
  <si>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</si>
  <si>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</si>
  <si>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</si>
  <si>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</si>
  <si>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</si>
  <si>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</si>
  <si>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</si>
  <si>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</si>
  <si>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</si>
  <si>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</si>
  <si>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</si>
  <si>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</si>
  <si>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</si>
  <si>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</si>
  <si>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</si>
  <si>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</si>
  <si>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</si>
  <si>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</si>
  <si>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</si>
  <si>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</si>
  <si>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</si>
  <si>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</si>
  <si>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</si>
  <si>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</si>
  <si>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</si>
  <si>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</si>
  <si>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</si>
  <si>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</si>
  <si>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</si>
  <si>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</si>
  <si>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</si>
  <si>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</si>
  <si>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</si>
  <si>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</si>
  <si>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</si>
  <si>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</si>
  <si>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</si>
  <si>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</si>
  <si>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</si>
  <si>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</si>
  <si>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</si>
  <si>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</si>
  <si>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</si>
  <si>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</si>
  <si>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</si>
  <si>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</si>
  <si>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</si>
  <si>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</si>
  <si>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</si>
  <si>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</si>
  <si>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</si>
  <si>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</si>
  <si>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</si>
  <si>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</si>
  <si>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</si>
  <si>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</si>
  <si>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</si>
  <si>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</si>
  <si>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</si>
  <si>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</si>
  <si>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</si>
  <si>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</si>
  <si>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</si>
  <si>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</si>
  <si>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</si>
  <si>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</si>
  <si>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</si>
  <si>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</si>
  <si>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</si>
  <si>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</si>
  <si>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</si>
  <si>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</si>
  <si>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</si>
  <si>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</si>
  <si>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</si>
  <si>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</si>
  <si>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</si>
  <si>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</si>
  <si>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</si>
  <si>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</si>
  <si>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</si>
  <si>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</si>
  <si>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</si>
  <si>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</si>
  <si>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</si>
  <si>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</si>
  <si>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</si>
  <si>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</si>
  <si>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</si>
  <si>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</si>
  <si>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</si>
  <si>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</si>
  <si>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</si>
  <si>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</si>
  <si>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</si>
  <si>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</si>
  <si>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</si>
  <si>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</si>
  <si>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</si>
  <si>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</si>
  <si>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</si>
  <si>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</si>
  <si>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</si>
  <si>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</si>
  <si>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</si>
  <si>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</si>
  <si>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</si>
  <si>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</si>
  <si>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</si>
  <si>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</si>
  <si>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</si>
  <si>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</si>
  <si>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</si>
  <si>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</si>
  <si>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</si>
  <si>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</si>
  <si>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</si>
  <si>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</si>
  <si>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</si>
  <si>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</si>
  <si>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</si>
  <si>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</si>
  <si>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</si>
  <si>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</si>
  <si>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</si>
  <si>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</si>
  <si>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</si>
  <si>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</si>
  <si>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</si>
  <si>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</si>
  <si>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</si>
  <si>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</si>
  <si>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</si>
  <si>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</si>
  <si>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</si>
  <si>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</si>
  <si>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</si>
  <si>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</si>
  <si>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</si>
  <si>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</si>
  <si>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</si>
  <si>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</si>
  <si>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</si>
  <si>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</si>
  <si>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</si>
  <si>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</si>
  <si>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</si>
  <si>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</si>
  <si>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</si>
  <si>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</si>
  <si>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</si>
  <si>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</si>
  <si>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</si>
  <si>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</si>
  <si>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</si>
  <si>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</si>
  <si>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</si>
  <si>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</si>
  <si>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</si>
  <si>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</si>
  <si>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</si>
  <si>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</si>
  <si>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</si>
  <si>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</si>
  <si>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</si>
  <si>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</si>
  <si>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</si>
  <si>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</si>
  <si>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</si>
  <si>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</si>
  <si>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</si>
  <si>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</si>
  <si>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</si>
  <si>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</si>
  <si>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</si>
  <si>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</si>
  <si>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</si>
  <si>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</si>
  <si>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</si>
  <si>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</si>
  <si>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</si>
  <si>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</si>
  <si>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</si>
  <si>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</si>
  <si>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</si>
  <si>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</si>
  <si>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</si>
  <si>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</si>
  <si>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</si>
  <si>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</si>
  <si>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</si>
  <si>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</si>
  <si>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</si>
  <si>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</si>
  <si>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</si>
  <si>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</si>
  <si>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</si>
  <si>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</si>
  <si>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</si>
  <si>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</si>
  <si>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</si>
  <si>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</si>
  <si>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</si>
  <si>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</si>
  <si>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</si>
  <si>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</si>
  <si>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</si>
  <si>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</si>
  <si>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</si>
  <si>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</si>
  <si>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</si>
  <si>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</si>
  <si>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</si>
  <si>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</si>
  <si>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</si>
  <si>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</si>
  <si>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</si>
  <si>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</si>
  <si>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</si>
  <si>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</si>
  <si>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</si>
  <si>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</si>
  <si>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</si>
  <si>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</si>
  <si>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</si>
  <si>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</si>
  <si>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</si>
  <si>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</si>
  <si>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</si>
  <si>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</si>
  <si>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</si>
  <si>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</si>
  <si>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</si>
  <si>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</si>
  <si>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</si>
  <si>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</si>
  <si>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</si>
  <si>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</si>
  <si>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</si>
  <si>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</si>
  <si>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</si>
  <si>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</si>
  <si>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</si>
  <si>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</si>
  <si>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</si>
  <si>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</si>
  <si>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</si>
  <si>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</si>
  <si>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</si>
  <si>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</si>
  <si>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</si>
  <si>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</si>
  <si>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</si>
  <si>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</si>
  <si>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</si>
  <si>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</si>
  <si>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</si>
  <si>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</si>
  <si>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</si>
  <si>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</si>
  <si>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</si>
  <si>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</si>
  <si>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</si>
  <si>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</si>
  <si>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</si>
  <si>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</si>
  <si>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</si>
  <si>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</si>
  <si>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</si>
  <si>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</si>
  <si>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</si>
  <si>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</si>
  <si>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</si>
  <si>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</si>
  <si>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</si>
  <si>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</si>
  <si>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</si>
  <si>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</si>
  <si>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</si>
  <si>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</si>
  <si>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</si>
  <si>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</si>
  <si>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</si>
  <si>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</si>
  <si>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</si>
  <si>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</si>
  <si>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</si>
  <si>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</si>
  <si>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</si>
  <si>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</si>
  <si>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</si>
  <si>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</si>
  <si>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</si>
  <si>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</si>
  <si>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</si>
  <si>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</si>
  <si>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</si>
  <si>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</si>
  <si>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</si>
  <si>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</si>
  <si>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</si>
  <si>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</si>
  <si>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</si>
  <si>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</si>
  <si>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</si>
  <si>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</si>
  <si>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</si>
  <si>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</si>
  <si>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</si>
  <si>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</si>
  <si>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</si>
  <si>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</si>
  <si>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</si>
  <si>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</si>
  <si>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</si>
  <si>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</si>
  <si>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</si>
  <si>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</si>
  <si>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</si>
  <si>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</si>
  <si>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</si>
  <si>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</si>
  <si>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</si>
  <si>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</si>
  <si>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</si>
  <si>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</si>
  <si>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</si>
  <si>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</si>
  <si>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</si>
  <si>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</si>
  <si>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</si>
  <si>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</si>
  <si>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</si>
  <si>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</si>
  <si>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</si>
  <si>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</si>
  <si>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</si>
  <si>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</si>
  <si>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</si>
  <si>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</si>
  <si>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</si>
  <si>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</si>
  <si>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</si>
  <si>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</si>
  <si>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</si>
  <si>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</si>
  <si>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</si>
  <si>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</si>
  <si>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</si>
  <si>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</si>
  <si>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</si>
  <si>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</si>
  <si>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</si>
  <si>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</si>
  <si>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</si>
  <si>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</si>
  <si>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</si>
  <si>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</si>
  <si>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</si>
  <si>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</si>
  <si>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</si>
  <si>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</si>
  <si>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</si>
  <si>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</si>
  <si>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</si>
  <si>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</si>
  <si>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</si>
  <si>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</si>
  <si>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</si>
  <si>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</si>
  <si>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</si>
  <si>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</si>
  <si>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</si>
  <si>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</si>
  <si>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</si>
  <si>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</si>
  <si>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</si>
  <si>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</si>
  <si>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</si>
  <si>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</si>
  <si>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</si>
  <si>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</si>
  <si>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</si>
  <si>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</si>
  <si>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</si>
  <si>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</si>
  <si>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</si>
  <si>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</si>
  <si>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</si>
  <si>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</si>
  <si>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</si>
  <si>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</si>
  <si>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</si>
  <si>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</si>
  <si>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</si>
  <si>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</si>
  <si>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</si>
  <si>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</si>
  <si>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</si>
  <si>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</si>
  <si>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</si>
  <si>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</si>
  <si>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</si>
  <si>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</si>
  <si>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</si>
  <si>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</si>
  <si>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</si>
  <si>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</si>
  <si>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</si>
  <si>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</si>
  <si>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</si>
  <si>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</si>
  <si>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</si>
  <si>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</si>
  <si>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</si>
  <si>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</si>
  <si>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</si>
  <si>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</si>
  <si>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</si>
  <si>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</si>
  <si>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</si>
  <si>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</si>
  <si>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</si>
  <si>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</si>
  <si>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</si>
  <si>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</si>
  <si>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</si>
  <si>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</si>
  <si>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</si>
  <si>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</si>
  <si>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</si>
  <si>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</si>
  <si>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</si>
  <si>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</si>
  <si>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</si>
  <si>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</si>
  <si>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</si>
  <si>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</si>
  <si>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</si>
  <si>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</si>
  <si>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</si>
  <si>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</si>
  <si>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</si>
  <si>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</si>
  <si>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</si>
  <si>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</si>
  <si>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</si>
  <si>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</si>
  <si>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</si>
  <si>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</si>
  <si>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</si>
  <si>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</si>
  <si>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</si>
  <si>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</si>
  <si>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</si>
  <si>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</si>
  <si>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</si>
  <si>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</si>
  <si>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</si>
  <si>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</si>
  <si>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</si>
  <si>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</si>
  <si>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</si>
  <si>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</si>
  <si>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</si>
  <si>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</si>
  <si>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</si>
  <si>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</si>
  <si>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</si>
  <si>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</si>
  <si>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</si>
  <si>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</si>
  <si>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</si>
  <si>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</si>
  <si>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</si>
  <si>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</si>
  <si>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</si>
  <si>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</si>
  <si>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</si>
  <si>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</si>
  <si>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</si>
  <si>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</si>
  <si>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</si>
  <si>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</si>
  <si>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</si>
  <si>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</si>
  <si>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</si>
  <si>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</si>
  <si>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</si>
  <si>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</si>
  <si>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</si>
  <si>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</si>
  <si>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</si>
  <si>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</si>
  <si>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</si>
  <si>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</si>
  <si>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</si>
  <si>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</si>
  <si>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</si>
  <si>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</si>
  <si>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</si>
  <si>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</si>
  <si>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</si>
  <si>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</si>
  <si>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</si>
  <si>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</si>
  <si>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</si>
  <si>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</si>
  <si>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</si>
  <si>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</si>
  <si>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</si>
  <si>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</si>
  <si>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</si>
  <si>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</si>
  <si>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</si>
  <si>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</si>
  <si>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</si>
  <si>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</si>
  <si>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</si>
  <si>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</si>
  <si>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</si>
  <si>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</si>
  <si>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</si>
  <si>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</si>
  <si>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</si>
  <si>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</si>
  <si>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</si>
  <si>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</si>
  <si>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</si>
  <si>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</si>
  <si>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</si>
  <si>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</si>
  <si>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</si>
  <si>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</si>
  <si>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</si>
  <si>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</si>
  <si>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</si>
  <si>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</si>
  <si>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</si>
  <si>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</si>
  <si>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</si>
  <si>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</si>
  <si>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</si>
  <si>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</si>
  <si>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</si>
  <si>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</si>
  <si>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</si>
  <si>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</si>
  <si>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</si>
  <si>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</si>
  <si>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</si>
  <si>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</si>
  <si>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</si>
  <si>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</si>
  <si>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</si>
  <si>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</si>
  <si>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</si>
  <si>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</si>
  <si>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</si>
  <si>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</si>
  <si>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</si>
  <si>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</si>
  <si>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</si>
  <si>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</si>
  <si>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</si>
  <si>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</si>
  <si>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</si>
  <si>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</si>
  <si>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</si>
  <si>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</si>
  <si>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</si>
  <si>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</si>
  <si>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</si>
  <si>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</si>
  <si>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</si>
  <si>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</si>
  <si>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</si>
  <si>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</si>
  <si>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</si>
  <si>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</si>
  <si>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</si>
  <si>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</si>
  <si>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</si>
  <si>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</si>
  <si>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</si>
  <si>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</si>
  <si>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</si>
  <si>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</si>
  <si>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</si>
  <si>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</si>
  <si>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</si>
  <si>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</si>
  <si>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</si>
  <si>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</si>
  <si>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</si>
  <si>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</si>
  <si>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</si>
  <si>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</si>
  <si>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</si>
  <si>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</si>
  <si>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</si>
  <si>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</si>
  <si>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</si>
  <si>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</si>
  <si>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</si>
  <si>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</si>
  <si>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</si>
  <si>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</si>
  <si>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</si>
  <si>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</si>
  <si>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</si>
  <si>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</si>
  <si>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</si>
  <si>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</si>
  <si>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</si>
  <si>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</si>
  <si>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</si>
  <si>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</si>
  <si>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</si>
  <si>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</si>
  <si>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</si>
  <si>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</si>
  <si>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</si>
  <si>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</si>
  <si>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</si>
  <si>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</si>
  <si>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</si>
  <si>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</si>
  <si>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</si>
  <si>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</si>
  <si>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</si>
  <si>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</si>
  <si>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</si>
  <si>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</si>
  <si>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</si>
  <si>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</si>
  <si>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</si>
  <si>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</si>
  <si>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</si>
  <si>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</si>
  <si>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</si>
  <si>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</si>
  <si>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</si>
  <si>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</si>
  <si>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</si>
  <si>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</si>
  <si>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</si>
  <si>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</si>
  <si>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</si>
  <si>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</si>
  <si>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</si>
  <si>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</si>
  <si>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</si>
  <si>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</si>
  <si>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</si>
  <si>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</si>
  <si>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</si>
  <si>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</si>
  <si>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</si>
  <si>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</si>
  <si>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</si>
  <si>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</si>
  <si>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</si>
  <si>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</si>
  <si>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</si>
  <si>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</si>
  <si>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</si>
  <si>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</si>
  <si>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</si>
  <si>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</si>
  <si>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</si>
  <si>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</si>
  <si>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</si>
  <si>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</si>
  <si>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</si>
  <si>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</si>
  <si>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</si>
  <si>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</si>
  <si>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</si>
  <si>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</si>
  <si>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</si>
  <si>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</si>
  <si>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</si>
  <si>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</si>
  <si>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</si>
  <si>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</si>
  <si>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</si>
  <si>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</si>
  <si>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</si>
  <si>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</si>
  <si>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</si>
  <si>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</si>
  <si>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</si>
  <si>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</si>
  <si>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</si>
  <si>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</si>
  <si>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</si>
  <si>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</si>
  <si>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</si>
  <si>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</si>
  <si>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</si>
  <si>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</si>
  <si>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</si>
  <si>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</si>
  <si>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</si>
  <si>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</si>
  <si>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</si>
  <si>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</si>
  <si>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</si>
  <si>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</si>
  <si>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</si>
  <si>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</si>
  <si>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</si>
  <si>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</si>
  <si>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</si>
  <si>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</si>
  <si>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</si>
  <si>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</si>
  <si>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</si>
  <si>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</si>
  <si>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</si>
  <si>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</si>
  <si>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</si>
  <si>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</si>
  <si>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</si>
  <si>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</si>
  <si>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</si>
  <si>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</si>
  <si>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</si>
  <si>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</si>
  <si>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</si>
  <si>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</si>
  <si>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</si>
  <si>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</si>
  <si>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</si>
  <si>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</si>
  <si>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</si>
  <si>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</si>
  <si>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</si>
  <si>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</si>
  <si>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</si>
  <si>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</si>
  <si>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</si>
  <si>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</si>
  <si>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</si>
  <si>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</si>
  <si>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</si>
  <si>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</si>
  <si>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</si>
  <si>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</si>
  <si>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</si>
  <si>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</si>
  <si>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</si>
  <si>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</si>
  <si>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</si>
  <si>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</si>
  <si>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</si>
  <si>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</si>
  <si>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</si>
  <si>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</si>
  <si>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</si>
  <si>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</si>
  <si>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</si>
  <si>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</si>
  <si>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</si>
  <si>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</si>
  <si>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</si>
  <si>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</si>
  <si>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</si>
  <si>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</si>
  <si>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</si>
  <si>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</si>
  <si>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</si>
  <si>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</si>
  <si>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</si>
  <si>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</si>
  <si>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</si>
  <si>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</si>
  <si>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</si>
  <si>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</si>
  <si>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</si>
  <si>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</si>
  <si>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</si>
  <si>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</si>
  <si>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</si>
  <si>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</si>
  <si>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</si>
  <si>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</si>
  <si>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</si>
  <si>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</si>
  <si>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</si>
  <si>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</si>
  <si>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</si>
  <si>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</si>
  <si>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</si>
  <si>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</si>
  <si>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</si>
  <si>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</si>
  <si>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</si>
  <si>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</si>
  <si>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</si>
  <si>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</si>
  <si>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</si>
  <si>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</si>
  <si>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</si>
  <si>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</si>
  <si>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</si>
  <si>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</si>
  <si>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</si>
  <si>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</si>
  <si>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</si>
  <si>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</si>
  <si>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</si>
  <si>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</si>
  <si>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</si>
  <si>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</si>
  <si>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</si>
  <si>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</si>
  <si>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</si>
  <si>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</si>
  <si>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</si>
  <si>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</si>
  <si>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</si>
  <si>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</si>
  <si>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</si>
  <si>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</si>
  <si>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</si>
  <si>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</si>
  <si>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</si>
  <si>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</si>
  <si>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</si>
  <si>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</si>
  <si>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</si>
  <si>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</si>
  <si>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</si>
  <si>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</si>
  <si>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</si>
  <si>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</si>
  <si>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</si>
  <si>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</si>
  <si>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</si>
  <si>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</si>
  <si>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</si>
  <si>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</si>
  <si>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</si>
  <si>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</si>
  <si>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</si>
  <si>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</si>
  <si>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</si>
  <si>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</si>
  <si>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</si>
  <si>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</si>
  <si>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</si>
  <si>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</si>
  <si>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</si>
  <si>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</si>
  <si>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</si>
  <si>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</si>
  <si>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</si>
  <si>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</si>
  <si>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</si>
  <si>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</si>
  <si>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</si>
  <si>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</si>
  <si>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</si>
  <si>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</si>
  <si>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</si>
  <si>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</si>
  <si>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</si>
  <si>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</si>
  <si>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</si>
  <si>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</si>
  <si>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</si>
  <si>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</si>
  <si>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</si>
  <si>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</si>
  <si>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</si>
  <si>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</si>
  <si>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</si>
  <si>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</si>
  <si>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</si>
  <si>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</si>
  <si>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</si>
  <si>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</si>
  <si>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</si>
  <si>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</si>
  <si>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</si>
  <si>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</si>
  <si>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</si>
  <si>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</si>
  <si>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</si>
  <si>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</si>
  <si>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</si>
  <si>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</si>
  <si>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</si>
  <si>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</si>
  <si>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</si>
  <si>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</si>
  <si>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</si>
  <si>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</si>
  <si>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</si>
  <si>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</si>
  <si>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</si>
  <si>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</si>
  <si>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</si>
  <si>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</si>
  <si>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</si>
  <si>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</si>
  <si>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</si>
  <si>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</si>
  <si>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</si>
  <si>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</si>
  <si>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</si>
  <si>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</si>
  <si>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</si>
  <si>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</si>
  <si>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</si>
  <si>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</si>
  <si>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</si>
  <si>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</si>
  <si>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</si>
  <si>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</si>
  <si>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</si>
  <si>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</si>
  <si>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</si>
  <si>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</si>
  <si>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</si>
  <si>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</si>
  <si>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</si>
  <si>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</si>
  <si>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</si>
  <si>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</si>
  <si>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</si>
  <si>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</si>
  <si>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</si>
  <si>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</si>
  <si>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</si>
  <si>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</si>
  <si>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</si>
  <si>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</si>
  <si>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</si>
  <si>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</si>
  <si>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</si>
  <si>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</si>
  <si>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</si>
  <si>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</si>
  <si>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</si>
  <si>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</si>
  <si>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</si>
  <si>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</si>
  <si>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</si>
  <si>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</si>
  <si>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</si>
  <si>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</si>
  <si>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</si>
  <si>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</si>
  <si>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</si>
  <si>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</si>
  <si>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</si>
  <si>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</si>
  <si>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</si>
  <si>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</si>
  <si>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</si>
  <si>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</si>
  <si>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</si>
  <si>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</si>
  <si>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</si>
  <si>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</si>
  <si>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</si>
  <si>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</si>
  <si>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</si>
  <si>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</si>
  <si>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</si>
  <si>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</si>
  <si>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</si>
  <si>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</si>
  <si>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</si>
  <si>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</si>
  <si>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</si>
  <si>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</si>
  <si>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</si>
  <si>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</si>
  <si>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</si>
  <si>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</si>
  <si>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</si>
  <si>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</si>
  <si>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</si>
  <si>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</si>
  <si>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</si>
  <si>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</si>
  <si>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</si>
  <si>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</si>
  <si>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</si>
  <si>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</si>
  <si>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</si>
  <si>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</si>
  <si>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</si>
  <si>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</si>
  <si>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</si>
  <si>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</si>
  <si>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</si>
  <si>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</si>
  <si>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</si>
  <si>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</si>
  <si>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</si>
  <si>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</si>
  <si>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</si>
  <si>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</si>
  <si>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</si>
  <si>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</si>
  <si>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</si>
  <si>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</si>
  <si>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</si>
  <si>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</si>
  <si>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</si>
  <si>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</si>
  <si>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</si>
  <si>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</si>
  <si>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</si>
  <si>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</si>
  <si>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</si>
  <si>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</si>
  <si>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</si>
  <si>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</si>
  <si>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</si>
  <si>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</si>
  <si>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</si>
  <si>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</si>
  <si>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</si>
  <si>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</si>
  <si>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</si>
  <si>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</si>
  <si>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</si>
  <si>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</si>
  <si>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</si>
  <si>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</si>
  <si>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</si>
  <si>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</si>
  <si>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</si>
  <si>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</si>
  <si>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</si>
  <si>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</si>
  <si>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</si>
  <si>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</si>
  <si>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</si>
  <si>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</si>
  <si>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</si>
  <si>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</si>
  <si>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</si>
  <si>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</si>
  <si>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</si>
  <si>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</si>
  <si>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</si>
  <si>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</si>
  <si>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</si>
  <si>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</si>
  <si>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</si>
  <si>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</si>
  <si>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</si>
  <si>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</si>
  <si>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</si>
  <si>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</si>
  <si>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</si>
  <si>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</si>
  <si>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</si>
  <si>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</si>
  <si>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</si>
  <si>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</si>
  <si>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</si>
  <si>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</si>
  <si>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</si>
  <si>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</si>
  <si>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</si>
  <si>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</si>
  <si>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</si>
  <si>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</si>
  <si>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</si>
  <si>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</si>
  <si>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</si>
  <si>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</si>
  <si>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</si>
  <si>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</si>
  <si>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</si>
  <si>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</si>
  <si>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</si>
  <si>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</si>
  <si>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</si>
  <si>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</si>
  <si>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</si>
  <si>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</si>
  <si>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</si>
  <si>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</si>
  <si>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</si>
  <si>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</si>
  <si>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</si>
  <si>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</si>
  <si>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</si>
  <si>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</si>
  <si>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</si>
  <si>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</si>
  <si>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</si>
  <si>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</si>
  <si>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</si>
  <si>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</si>
  <si>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</si>
  <si>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</si>
  <si>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</si>
  <si>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</si>
  <si>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</si>
  <si>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</si>
  <si>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</si>
  <si>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</si>
  <si>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</si>
  <si>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</si>
  <si>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</si>
  <si>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</si>
  <si>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</si>
  <si>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</si>
  <si>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</si>
  <si>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</si>
  <si>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</si>
  <si>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</si>
  <si>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</si>
  <si>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</si>
  <si>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</si>
  <si>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</si>
  <si>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</si>
  <si>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</si>
  <si>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</si>
  <si>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</si>
  <si>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</si>
  <si>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</si>
  <si>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</si>
  <si>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</si>
  <si>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</si>
  <si>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</si>
  <si>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</si>
  <si>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</si>
  <si>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</si>
  <si>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</si>
  <si>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</si>
  <si>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</si>
  <si>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</si>
  <si>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</si>
  <si>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</si>
  <si>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</si>
  <si>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</si>
  <si>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</si>
  <si>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</si>
  <si>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</si>
  <si>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</si>
  <si>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</si>
  <si>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</si>
  <si>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</si>
  <si>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</si>
  <si>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</si>
  <si>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</si>
  <si>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</si>
  <si>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</si>
  <si>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</si>
  <si>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</si>
  <si>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</si>
  <si>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</si>
  <si>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</si>
  <si>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</si>
  <si>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</si>
  <si>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</si>
  <si>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</si>
  <si>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</si>
  <si>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</si>
  <si>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</si>
  <si>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</si>
  <si>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</si>
  <si>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</si>
  <si>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</si>
  <si>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</si>
  <si>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</si>
  <si>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</si>
  <si>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</si>
  <si>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</si>
  <si>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</si>
  <si>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</si>
  <si>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</si>
  <si>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</si>
  <si>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</si>
  <si>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</si>
  <si>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</si>
  <si>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</si>
  <si>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</si>
  <si>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</si>
  <si>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</si>
  <si>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</si>
  <si>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</si>
  <si>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</si>
  <si>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</si>
  <si>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</si>
  <si>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</si>
  <si>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</si>
  <si>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</si>
  <si>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</si>
  <si>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</si>
  <si>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</si>
  <si>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</si>
  <si>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</si>
  <si>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</si>
  <si>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</si>
  <si>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</si>
  <si>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</si>
  <si>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</si>
  <si>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</si>
  <si>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</si>
  <si>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</si>
  <si>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</si>
  <si>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</si>
  <si>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</si>
  <si>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</si>
  <si>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</si>
  <si>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</si>
  <si>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</si>
  <si>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</si>
  <si>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</si>
  <si>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</si>
  <si>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</si>
  <si>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</si>
  <si>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</si>
  <si>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</si>
  <si>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</si>
  <si>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</si>
  <si>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</si>
  <si>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</si>
  <si>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</si>
  <si>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</si>
  <si>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</si>
  <si>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</si>
  <si>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</si>
  <si>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</si>
  <si>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</si>
  <si>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</si>
  <si>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</si>
  <si>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</si>
  <si>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</si>
  <si>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</si>
  <si>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</si>
  <si>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</si>
  <si>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</si>
  <si>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</si>
  <si>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</si>
  <si>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</si>
  <si>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</si>
  <si>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</si>
  <si>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</si>
  <si>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</si>
  <si>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</si>
  <si>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</si>
  <si>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</si>
  <si>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</si>
  <si>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</si>
  <si>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</si>
  <si>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</si>
  <si>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</si>
  <si>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</si>
  <si>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</si>
  <si>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</si>
  <si>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</si>
  <si>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</si>
  <si>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</si>
  <si>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</si>
  <si>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</si>
  <si>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</si>
  <si>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</si>
  <si>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</si>
  <si>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</si>
  <si>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</si>
  <si>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</si>
  <si>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</si>
  <si>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</si>
  <si>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</si>
  <si>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</si>
  <si>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</si>
  <si>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</si>
  <si>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</si>
  <si>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</si>
  <si>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</si>
  <si>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</si>
  <si>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</si>
  <si>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</si>
  <si>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</si>
  <si>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</si>
  <si>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</si>
  <si>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</si>
  <si>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</si>
  <si>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</si>
  <si>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</si>
  <si>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</si>
  <si>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</si>
  <si>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</si>
  <si>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</si>
  <si>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</si>
  <si>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</si>
  <si>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</si>
  <si>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</si>
  <si>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</si>
  <si>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</si>
  <si>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</si>
  <si>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</si>
  <si>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</si>
  <si>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</si>
  <si>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</si>
  <si>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</si>
  <si>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</si>
  <si>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</si>
  <si>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</si>
  <si>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</si>
  <si>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</si>
  <si>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</si>
  <si>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</si>
  <si>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</si>
  <si>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</si>
  <si>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</si>
  <si>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</si>
  <si>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</si>
  <si>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</si>
  <si>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</si>
  <si>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</si>
  <si>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</si>
  <si>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</si>
  <si>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</si>
  <si>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</si>
  <si>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</si>
  <si>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</si>
  <si>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</si>
  <si>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</si>
  <si>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</si>
  <si>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</si>
  <si>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</si>
  <si>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</si>
  <si>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</si>
  <si>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</si>
  <si>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</si>
  <si>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</si>
  <si>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</si>
  <si>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</si>
  <si>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</si>
  <si>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</si>
  <si>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</si>
  <si>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</si>
  <si>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</si>
  <si>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</si>
  <si>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</si>
  <si>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</si>
  <si>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</si>
  <si>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</si>
  <si>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</si>
  <si>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</si>
  <si>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</si>
  <si>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</si>
  <si>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</si>
  <si>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</si>
  <si>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</si>
  <si>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</si>
  <si>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</si>
  <si>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</si>
  <si>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</si>
  <si>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</si>
  <si>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</si>
  <si>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</si>
  <si>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</si>
  <si>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</si>
  <si>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</si>
  <si>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</si>
  <si>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</si>
  <si>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</si>
  <si>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</si>
  <si>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</si>
  <si>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</si>
  <si>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</si>
  <si>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</si>
  <si>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</si>
  <si>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</si>
  <si>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</si>
  <si>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</si>
  <si>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</si>
  <si>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</si>
  <si>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</si>
  <si>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</si>
  <si>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</si>
  <si>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</si>
  <si>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</si>
  <si>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</si>
  <si>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</si>
  <si>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</si>
  <si>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</si>
  <si>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</si>
  <si>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</si>
  <si>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</si>
  <si>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</si>
  <si>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</si>
  <si>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</si>
  <si>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</si>
  <si>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</si>
  <si>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</si>
  <si>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</si>
  <si>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</si>
  <si>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</si>
  <si>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</si>
  <si>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</si>
  <si>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</si>
  <si>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</si>
  <si>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</si>
  <si>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</si>
  <si>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</si>
  <si>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</si>
  <si>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</si>
  <si>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</si>
  <si>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</si>
  <si>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</si>
  <si>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</si>
  <si>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</si>
  <si>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</si>
  <si>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</si>
  <si>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</si>
  <si>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</si>
  <si>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</si>
  <si>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</si>
  <si>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</si>
  <si>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</si>
  <si>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</si>
  <si>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</si>
  <si>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</si>
  <si>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</si>
  <si>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</si>
  <si>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</si>
  <si>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</si>
  <si>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</si>
  <si>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</si>
  <si>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</si>
  <si>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</si>
  <si>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</si>
  <si>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</si>
  <si>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</si>
  <si>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</si>
  <si>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</si>
  <si>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</si>
  <si>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</si>
  <si>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</si>
  <si>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</si>
  <si>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</si>
  <si>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</si>
  <si>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</si>
  <si>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</si>
  <si>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</si>
  <si>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</si>
  <si>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</si>
  <si>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</si>
  <si>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</si>
  <si>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</si>
  <si>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</si>
  <si>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</si>
  <si>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</si>
  <si>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</si>
  <si>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</si>
  <si>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</si>
  <si>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</si>
  <si>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</si>
  <si>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</si>
  <si>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</si>
  <si>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</si>
  <si>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</si>
  <si>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</si>
  <si>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</si>
  <si>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</si>
  <si>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</si>
  <si>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</si>
  <si>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</si>
  <si>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</si>
  <si>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</si>
  <si>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</si>
  <si>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</si>
  <si>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</si>
  <si>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</si>
  <si>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</si>
  <si>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</si>
  <si>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</si>
  <si>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</si>
  <si>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</si>
  <si>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</si>
  <si>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</si>
  <si>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</si>
  <si>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</si>
  <si>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</si>
  <si>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</si>
  <si>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</si>
  <si>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</si>
  <si>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</si>
  <si>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</si>
  <si>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</si>
  <si>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</si>
  <si>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</si>
  <si>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</si>
  <si>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</si>
  <si>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</si>
  <si>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</si>
  <si>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</si>
  <si>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</si>
  <si>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</si>
  <si>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</si>
  <si>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</si>
  <si>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</si>
  <si>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</si>
  <si>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</si>
  <si>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</si>
  <si>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</si>
  <si>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</si>
  <si>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</si>
  <si>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</si>
  <si>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</si>
  <si>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</si>
  <si>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</si>
  <si>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</si>
  <si>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</si>
  <si>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</si>
  <si>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</si>
  <si>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</si>
  <si>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</si>
  <si>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</si>
  <si>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</si>
  <si>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</si>
  <si>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</si>
  <si>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</si>
  <si>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</si>
  <si>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</si>
  <si>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</si>
  <si>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</si>
  <si>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</si>
  <si>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</si>
  <si>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</si>
  <si>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</si>
  <si>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</si>
  <si>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</si>
  <si>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</si>
  <si>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</si>
  <si>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</si>
  <si>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</si>
  <si>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</si>
  <si>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</si>
  <si>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</si>
  <si>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</si>
  <si>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</si>
  <si>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</si>
  <si>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</si>
  <si>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</si>
  <si>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</si>
  <si>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</si>
  <si>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</si>
  <si>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</si>
  <si>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</si>
  <si>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</si>
  <si>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</si>
  <si>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</si>
  <si>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</si>
  <si>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</si>
  <si>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</si>
  <si>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</si>
  <si>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</si>
  <si>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</si>
  <si>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</si>
  <si>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</si>
  <si>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</si>
  <si>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</si>
  <si>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</si>
  <si>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</si>
  <si>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</si>
  <si>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</si>
  <si>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</si>
  <si>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</si>
  <si>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</si>
  <si>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</si>
  <si>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</si>
  <si>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</si>
  <si>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</si>
  <si>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</si>
  <si>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</si>
  <si>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</si>
  <si>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</si>
  <si>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</si>
  <si>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</si>
  <si>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</si>
  <si>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</si>
  <si>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</si>
  <si>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</si>
  <si>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</si>
  <si>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</si>
  <si>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</si>
  <si>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</si>
  <si>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</si>
  <si>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</si>
  <si>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</si>
  <si>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</si>
  <si>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</si>
  <si>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</si>
  <si>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</si>
  <si>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</si>
  <si>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</si>
  <si>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</si>
  <si>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</si>
  <si>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</si>
  <si>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</si>
  <si>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</si>
  <si>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</si>
  <si>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</si>
  <si>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</si>
  <si>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</si>
  <si>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</si>
  <si>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</si>
  <si>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</si>
  <si>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</si>
  <si>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</si>
  <si>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</si>
  <si>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</si>
  <si>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</si>
  <si>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</si>
  <si>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</si>
  <si>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</si>
  <si>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</si>
  <si>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</si>
  <si>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</si>
  <si>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</si>
  <si>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</si>
  <si>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</si>
  <si>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</si>
  <si>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</si>
  <si>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</si>
  <si>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</si>
  <si>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</si>
  <si>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</si>
  <si>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</si>
  <si>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</si>
  <si>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</si>
  <si>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</si>
  <si>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</si>
  <si>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</si>
  <si>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</si>
  <si>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</si>
  <si>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</si>
  <si>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</si>
  <si>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</si>
  <si>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</si>
  <si>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</si>
  <si>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</si>
  <si>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</si>
  <si>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</si>
  <si>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</si>
  <si>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</si>
  <si>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</si>
  <si>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</si>
  <si>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</si>
  <si>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</si>
  <si>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</si>
  <si>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</si>
  <si>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</si>
  <si>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</si>
  <si>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</si>
  <si>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</si>
  <si>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</si>
  <si>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</si>
  <si>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</si>
  <si>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</si>
  <si>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</si>
  <si>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</si>
  <si>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</si>
  <si>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</si>
  <si>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</si>
  <si>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</si>
  <si>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</si>
  <si>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</si>
  <si>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</si>
  <si>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</si>
  <si>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</si>
  <si>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</si>
  <si>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</si>
  <si>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</si>
  <si>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</si>
  <si>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</si>
  <si>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</si>
  <si>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</si>
  <si>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</si>
  <si>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</si>
  <si>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</si>
  <si>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</si>
  <si>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</si>
  <si>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</si>
  <si>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</si>
  <si>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</si>
  <si>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</si>
  <si>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</si>
  <si>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</si>
  <si>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</si>
  <si>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</si>
  <si>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</si>
  <si>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</si>
  <si>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</si>
  <si>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</si>
  <si>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</si>
  <si>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</si>
  <si>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</si>
  <si>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</si>
  <si>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</si>
  <si>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</si>
  <si>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</si>
  <si>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</si>
  <si>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</si>
  <si>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</si>
  <si>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</si>
  <si>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</si>
  <si>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</si>
  <si>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</si>
  <si>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</si>
  <si>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</si>
  <si>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</si>
  <si>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</si>
  <si>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</si>
  <si>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</si>
  <si>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</si>
  <si>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</si>
  <si>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</si>
  <si>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</si>
  <si>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</si>
  <si>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</si>
  <si>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</si>
  <si>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</si>
  <si>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</si>
  <si>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</si>
  <si>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</si>
  <si>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</si>
  <si>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</si>
  <si>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</si>
  <si>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</si>
  <si>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</si>
  <si>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</si>
  <si>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</si>
  <si>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</si>
  <si>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</si>
  <si>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</si>
  <si>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</si>
  <si>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</si>
  <si>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</si>
  <si>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</si>
  <si>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</si>
  <si>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</si>
  <si>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</si>
  <si>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</si>
  <si>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</si>
  <si>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</si>
  <si>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</si>
  <si>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</si>
  <si>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</si>
  <si>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</si>
  <si>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</si>
  <si>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</si>
  <si>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</si>
  <si>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</si>
  <si>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</si>
  <si>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</si>
  <si>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</si>
  <si>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</si>
  <si>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</si>
  <si>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</si>
  <si>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</si>
  <si>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</si>
  <si>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</si>
  <si>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</si>
  <si>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</si>
  <si>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</si>
  <si>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</si>
  <si>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</si>
  <si>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</si>
  <si>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</si>
  <si>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</si>
  <si>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</si>
  <si>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</si>
  <si>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</si>
  <si>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</si>
  <si>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</si>
  <si>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</si>
  <si>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</si>
  <si>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</si>
  <si>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</si>
  <si>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</si>
  <si>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</si>
  <si>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</si>
  <si>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</si>
  <si>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</si>
  <si>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</si>
  <si>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</si>
  <si>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</si>
  <si>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</si>
  <si>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</si>
  <si>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</si>
  <si>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</si>
  <si>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</si>
  <si>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</si>
  <si>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</si>
  <si>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</si>
  <si>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</si>
  <si>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</si>
  <si>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</si>
  <si>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</si>
  <si>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</si>
  <si>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</si>
  <si>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</si>
  <si>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</si>
  <si>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</si>
  <si>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</si>
  <si>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</si>
  <si>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</si>
  <si>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</si>
  <si>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</si>
  <si>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</si>
  <si>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</si>
  <si>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</si>
  <si>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</si>
  <si>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</si>
  <si>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</si>
  <si>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</si>
  <si>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</si>
  <si>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</si>
  <si>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</si>
  <si>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</si>
  <si>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</si>
  <si>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</si>
  <si>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</si>
  <si>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</si>
  <si>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</si>
  <si>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</si>
  <si>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</si>
  <si>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</si>
  <si>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</si>
  <si>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</si>
  <si>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</si>
  <si>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</si>
  <si>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</si>
  <si>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</si>
  <si>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</si>
  <si>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</si>
  <si>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</si>
  <si>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</si>
  <si>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</si>
  <si>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</si>
  <si>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</si>
  <si>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</si>
  <si>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</si>
  <si>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</si>
  <si>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</si>
  <si>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</si>
  <si>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</si>
  <si>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</si>
  <si>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</si>
  <si>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</si>
  <si>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</si>
  <si>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</si>
  <si>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</si>
  <si>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</si>
  <si>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</si>
  <si>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</si>
  <si>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</si>
  <si>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</si>
  <si>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</si>
  <si>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</si>
  <si>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</si>
  <si>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</si>
  <si>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</si>
  <si>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</si>
  <si>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</si>
  <si>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</si>
  <si>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</si>
  <si>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</si>
  <si>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</si>
  <si>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</si>
  <si>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</si>
  <si>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</si>
  <si>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</si>
  <si>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</si>
  <si>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</si>
  <si>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</si>
  <si>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</si>
  <si>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</si>
  <si>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</si>
  <si>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</si>
  <si>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</si>
  <si>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</si>
  <si>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</si>
  <si>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</si>
  <si>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</si>
  <si>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</si>
  <si>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</si>
  <si>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</si>
  <si>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</si>
  <si>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</si>
  <si>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</si>
  <si>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</si>
  <si>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</si>
  <si>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</si>
  <si>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</si>
  <si>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</si>
  <si>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</si>
  <si>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</si>
  <si>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</si>
  <si>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</si>
  <si>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</si>
  <si>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</si>
  <si>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</si>
  <si>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</si>
  <si>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</si>
  <si>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</si>
  <si>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</si>
  <si>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</si>
  <si>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</si>
  <si>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</si>
  <si>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</si>
  <si>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</si>
  <si>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</si>
  <si>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</si>
  <si>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</si>
  <si>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</si>
  <si>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</si>
  <si>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</si>
  <si>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</si>
  <si>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</si>
  <si>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</si>
  <si>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</si>
  <si>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</si>
  <si>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</si>
  <si>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</si>
  <si>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</si>
  <si>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</si>
  <si>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</si>
  <si>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</si>
  <si>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</si>
  <si>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</si>
  <si>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</si>
  <si>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</si>
  <si>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</si>
  <si>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</si>
  <si>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</si>
  <si>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</si>
  <si>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</si>
  <si>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</si>
  <si>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</si>
  <si>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</si>
  <si>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</si>
  <si>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</si>
  <si>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</si>
  <si>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</si>
  <si>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</si>
  <si>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</si>
  <si>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</si>
  <si>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</si>
  <si>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</si>
  <si>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</si>
  <si>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</si>
  <si>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</si>
  <si>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</si>
  <si>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</si>
  <si>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</si>
  <si>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</si>
  <si>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</si>
  <si>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</si>
  <si>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</si>
  <si>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</si>
  <si>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</si>
  <si>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</si>
  <si>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</si>
  <si>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</si>
  <si>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</si>
  <si>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</si>
  <si>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</si>
  <si>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</si>
  <si>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</si>
  <si>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</si>
  <si>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</si>
  <si>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</si>
  <si>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</si>
  <si>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</si>
  <si>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</si>
  <si>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</si>
  <si>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</si>
  <si>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</si>
  <si>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</si>
  <si>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</si>
  <si>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</si>
  <si>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</si>
  <si>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</si>
  <si>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</si>
  <si>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</si>
  <si>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</si>
  <si>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</si>
  <si>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</si>
  <si>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</si>
  <si>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</si>
  <si>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</si>
  <si>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</si>
  <si>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</si>
  <si>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</si>
  <si>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</si>
  <si>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</si>
  <si>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</si>
  <si>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</si>
  <si>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</si>
  <si>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</si>
  <si>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</si>
  <si>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</si>
  <si>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</si>
  <si>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</si>
  <si>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</si>
  <si>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</si>
  <si>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</si>
  <si>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</si>
  <si>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</si>
  <si>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</si>
  <si>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</si>
  <si>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</si>
  <si>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</si>
  <si>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</si>
  <si>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</si>
  <si>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</si>
  <si>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</si>
  <si>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</si>
  <si>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</si>
  <si>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</si>
  <si>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</si>
  <si>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</si>
  <si>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</si>
  <si>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</si>
  <si>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</si>
  <si>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</si>
  <si>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</si>
  <si>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</si>
  <si>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</si>
  <si>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</si>
  <si>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</si>
  <si>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</si>
  <si>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</si>
  <si>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</si>
  <si>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</si>
  <si>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</si>
  <si>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</si>
  <si>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</si>
  <si>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</si>
  <si>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</si>
  <si>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</si>
  <si>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</si>
  <si>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</si>
  <si>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</si>
  <si>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</si>
  <si>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</si>
  <si>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</si>
  <si>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</si>
  <si>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</si>
  <si>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</si>
  <si>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</si>
  <si>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</si>
  <si>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</si>
  <si>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</si>
  <si>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</si>
  <si>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</si>
  <si>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</si>
  <si>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</si>
  <si>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</si>
  <si>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</si>
  <si>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</si>
  <si>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</si>
  <si>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</si>
  <si>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</si>
  <si>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</si>
  <si>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</si>
  <si>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</si>
  <si>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</si>
  <si>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</si>
  <si>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</si>
  <si>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</si>
  <si>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</si>
  <si>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</si>
  <si>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</si>
  <si>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</si>
  <si>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</si>
  <si>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</si>
  <si>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</si>
  <si>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</si>
  <si>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</si>
  <si>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</si>
  <si>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</si>
  <si>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</si>
  <si>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</si>
  <si>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</si>
  <si>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</si>
  <si>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</si>
  <si>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</si>
  <si>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</si>
  <si>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</si>
  <si>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</si>
  <si>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</si>
  <si>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</si>
  <si>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</si>
  <si>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</si>
  <si>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</si>
  <si>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</si>
  <si>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</si>
  <si>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</si>
  <si>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</si>
  <si>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</si>
  <si>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</si>
  <si>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</si>
  <si>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</si>
  <si>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</si>
  <si>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</si>
  <si>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</si>
  <si>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</si>
  <si>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</si>
  <si>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</si>
  <si>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</si>
  <si>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</si>
  <si>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</si>
  <si>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</si>
  <si>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</si>
  <si>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</si>
  <si>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</si>
  <si>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</si>
  <si>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</si>
  <si>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</si>
  <si>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</si>
  <si>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</si>
  <si>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</si>
  <si>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</si>
  <si>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</si>
  <si>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</si>
  <si>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</si>
  <si>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</si>
  <si>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</si>
  <si>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</si>
  <si>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</si>
  <si>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</si>
  <si>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</si>
  <si>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</si>
  <si>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</si>
  <si>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</si>
  <si>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</si>
  <si>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</si>
  <si>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</si>
  <si>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</si>
  <si>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</si>
  <si>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</si>
  <si>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</si>
  <si>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</si>
  <si>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</si>
  <si>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</si>
  <si>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</si>
  <si>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</si>
  <si>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</si>
  <si>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</si>
  <si>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</si>
  <si>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</si>
  <si>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</si>
  <si>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</si>
  <si>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</si>
  <si>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</si>
  <si>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</si>
  <si>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</si>
  <si>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</si>
  <si>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</si>
  <si>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</si>
  <si>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</si>
  <si>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</si>
  <si>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</si>
  <si>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</si>
  <si>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</si>
  <si>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</si>
  <si>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</si>
  <si>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</si>
  <si>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</si>
  <si>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</si>
  <si>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</si>
  <si>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</si>
  <si>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</si>
  <si>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</si>
  <si>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</si>
  <si>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</si>
  <si>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</si>
  <si>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</si>
  <si>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</si>
  <si>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</si>
  <si>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</si>
  <si>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</si>
  <si>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</si>
  <si>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</si>
  <si>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</si>
  <si>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</si>
  <si>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</si>
  <si>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</si>
  <si>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</si>
  <si>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</si>
  <si>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</si>
  <si>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</si>
  <si>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</si>
  <si>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</si>
  <si>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</si>
  <si>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</si>
  <si>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</si>
  <si>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</si>
  <si>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</si>
  <si>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</si>
  <si>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</si>
  <si>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</si>
  <si>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</si>
  <si>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</si>
  <si>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</si>
  <si>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</si>
  <si>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</si>
  <si>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</si>
  <si>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</si>
  <si>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</si>
  <si>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</si>
  <si>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</si>
  <si>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</si>
  <si>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</si>
  <si>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</si>
  <si>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</si>
  <si>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</si>
  <si>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</si>
  <si>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</si>
  <si>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</si>
  <si>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</si>
  <si>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</si>
  <si>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</si>
  <si>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</si>
  <si>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</si>
  <si>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</si>
  <si>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</si>
  <si>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</si>
  <si>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</si>
  <si>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</si>
  <si>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</si>
  <si>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</si>
  <si>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</si>
  <si>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</si>
  <si>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</si>
  <si>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</si>
  <si>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</si>
  <si>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</si>
  <si>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</si>
  <si>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</si>
  <si>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</si>
  <si>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</si>
  <si>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</si>
  <si>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</si>
  <si>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</si>
  <si>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</si>
  <si>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</si>
  <si>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</si>
  <si>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</si>
  <si>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</si>
  <si>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</si>
  <si>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</si>
  <si>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</si>
  <si>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</si>
  <si>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</si>
  <si>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</si>
  <si>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</si>
  <si>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</si>
  <si>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</si>
  <si>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</si>
  <si>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</si>
  <si>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</si>
  <si>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</si>
  <si>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</si>
  <si>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</si>
  <si>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</si>
  <si>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</si>
  <si>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</si>
  <si>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</si>
  <si>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</si>
  <si>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</si>
  <si>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</si>
  <si>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</si>
  <si>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</si>
  <si>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</si>
  <si>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</si>
  <si>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</si>
  <si>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</si>
  <si>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</si>
  <si>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</si>
  <si>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</si>
  <si>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</si>
  <si>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</si>
  <si>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</si>
  <si>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</si>
  <si>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</si>
  <si>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</si>
  <si>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</si>
  <si>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</si>
  <si>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</si>
  <si>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</si>
  <si>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</si>
  <si>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</si>
  <si>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</si>
  <si>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</si>
  <si>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</si>
  <si>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</si>
  <si>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</si>
  <si>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</si>
  <si>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</si>
  <si>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</si>
  <si>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</si>
  <si>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</si>
  <si>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</si>
  <si>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</si>
  <si>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</si>
  <si>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</si>
  <si>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</si>
  <si>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</si>
  <si>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</si>
  <si>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</si>
  <si>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</si>
  <si>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</si>
  <si>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</si>
  <si>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</si>
  <si>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</si>
  <si>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</si>
  <si>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</si>
  <si>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</si>
  <si>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</si>
  <si>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</si>
  <si>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</si>
  <si>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</si>
  <si>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</si>
  <si>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</si>
  <si>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</si>
  <si>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</si>
  <si>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</si>
  <si>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</si>
  <si>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</si>
  <si>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</si>
  <si>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</si>
  <si>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</si>
  <si>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</si>
  <si>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</si>
  <si>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</si>
  <si>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</si>
  <si>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</si>
  <si>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</si>
  <si>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</si>
  <si>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</si>
  <si>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</si>
  <si>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</si>
  <si>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</si>
  <si>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</si>
  <si>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</si>
  <si>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</si>
  <si>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</si>
  <si>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</si>
  <si>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</si>
  <si>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</si>
  <si>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</si>
  <si>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</si>
  <si>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</si>
  <si>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</si>
  <si>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</si>
  <si>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</si>
  <si>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</si>
  <si>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</si>
  <si>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</si>
  <si>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</si>
  <si>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</si>
  <si>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</si>
  <si>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</si>
  <si>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</si>
  <si>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</si>
  <si>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</si>
  <si>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</si>
  <si>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</si>
  <si>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</si>
  <si>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</si>
  <si>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</si>
  <si>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</si>
  <si>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</si>
  <si>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</si>
  <si>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</si>
  <si>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</si>
  <si>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</si>
  <si>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</si>
  <si>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</si>
  <si>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</si>
  <si>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</si>
  <si>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</si>
  <si>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</si>
  <si>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</si>
  <si>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</si>
  <si>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</si>
  <si>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</si>
  <si>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</si>
  <si>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</si>
  <si>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</si>
  <si>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</si>
  <si>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</si>
  <si>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</si>
  <si>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</si>
  <si>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</si>
  <si>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</si>
  <si>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</si>
  <si>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</si>
  <si>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</si>
  <si>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</si>
  <si>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</si>
  <si>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</si>
  <si>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</si>
  <si>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</si>
  <si>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</si>
  <si>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</si>
  <si>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</si>
  <si>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</si>
  <si>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</si>
  <si>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</si>
  <si>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</si>
  <si>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</si>
  <si>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</si>
  <si>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</si>
  <si>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</si>
  <si>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</si>
  <si>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</si>
  <si>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</si>
  <si>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</si>
  <si>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</si>
  <si>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</si>
  <si>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</si>
  <si>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</si>
  <si>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</si>
  <si>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</si>
  <si>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</si>
  <si>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</si>
  <si>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</si>
  <si>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</si>
  <si>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</si>
  <si>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</si>
  <si>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</si>
  <si>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</si>
  <si>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</si>
  <si>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</si>
  <si>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</si>
  <si>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</si>
  <si>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</si>
  <si>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</si>
  <si>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</si>
  <si>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</si>
  <si>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</si>
  <si>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</si>
  <si>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</si>
  <si>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</si>
  <si>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</si>
  <si>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</si>
  <si>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</si>
  <si>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</si>
  <si>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</si>
  <si>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</si>
  <si>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</si>
  <si>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</si>
  <si>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</si>
  <si>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</si>
  <si>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</si>
  <si>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</si>
  <si>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</si>
  <si>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</si>
  <si>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</si>
  <si>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</si>
  <si>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</si>
  <si>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</si>
  <si>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</si>
  <si>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</si>
  <si>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</si>
  <si>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</si>
  <si>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</si>
  <si>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</si>
  <si>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</si>
  <si>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</si>
  <si>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</si>
  <si>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</si>
  <si>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</si>
  <si>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</si>
  <si>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</si>
  <si>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</si>
  <si>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</si>
  <si>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</si>
  <si>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</si>
  <si>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</si>
  <si>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</si>
  <si>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</si>
  <si>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</si>
  <si>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</si>
  <si>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</si>
  <si>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</si>
  <si>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</si>
  <si>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</si>
  <si>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</si>
  <si>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</si>
  <si>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</si>
  <si>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</si>
  <si>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</si>
  <si>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</si>
  <si>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</si>
  <si>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</si>
  <si>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</si>
  <si>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</si>
  <si>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</si>
  <si>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</si>
  <si>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</si>
  <si>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</si>
  <si>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</si>
  <si>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</si>
  <si>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</si>
  <si>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</si>
  <si>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</si>
  <si>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</si>
  <si>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</si>
  <si>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</si>
  <si>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</si>
  <si>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</si>
  <si>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</si>
  <si>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</si>
  <si>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</si>
  <si>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</si>
  <si>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</si>
  <si>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</si>
  <si>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</si>
  <si>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</si>
  <si>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</si>
  <si>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</si>
  <si>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</si>
  <si>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</si>
  <si>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</si>
  <si>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</si>
  <si>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</si>
  <si>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</si>
  <si>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</si>
  <si>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</si>
  <si>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</si>
  <si>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</si>
  <si>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</si>
  <si>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</si>
  <si>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</si>
  <si>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</si>
  <si>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</si>
  <si>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</si>
  <si>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</si>
  <si>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</si>
  <si>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</si>
  <si>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</si>
  <si>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</si>
  <si>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</si>
  <si>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</si>
  <si>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</si>
  <si>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</si>
  <si>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</si>
  <si>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</si>
  <si>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</si>
  <si>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</si>
  <si>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</si>
  <si>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</si>
  <si>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</si>
  <si>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</si>
  <si>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</si>
  <si>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</si>
  <si>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</si>
  <si>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</si>
  <si>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</si>
  <si>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</si>
  <si>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</si>
  <si>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</si>
  <si>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</si>
  <si>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</si>
  <si>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</si>
  <si>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</si>
  <si>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</si>
  <si>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</si>
  <si>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</si>
  <si>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</si>
  <si>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</si>
  <si>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</si>
  <si>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</si>
  <si>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</si>
  <si>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</si>
  <si>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</si>
  <si>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</si>
  <si>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</si>
  <si>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</si>
  <si>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</si>
  <si>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</si>
  <si>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</si>
  <si>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</si>
  <si>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</si>
  <si>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</si>
  <si>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</si>
  <si>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</si>
  <si>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</si>
  <si>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</si>
  <si>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</si>
  <si>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</si>
  <si>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</si>
  <si>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</si>
  <si>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</si>
  <si>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</si>
  <si>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</si>
  <si>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</si>
  <si>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</si>
  <si>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</si>
  <si>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</si>
  <si>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</si>
  <si>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</si>
  <si>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</si>
  <si>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</si>
  <si>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</si>
  <si>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</si>
  <si>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</si>
  <si>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</si>
  <si>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</si>
  <si>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</si>
  <si>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</si>
  <si>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</si>
  <si>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</si>
  <si>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</si>
  <si>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</si>
  <si>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</si>
  <si>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</si>
  <si>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</si>
  <si>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</si>
  <si>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</si>
  <si>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</si>
  <si>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</si>
  <si>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</si>
  <si>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</si>
  <si>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</si>
  <si>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</si>
  <si>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</si>
  <si>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</si>
  <si>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</si>
  <si>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</si>
  <si>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</si>
  <si>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</si>
  <si>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</si>
  <si>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</si>
  <si>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</si>
  <si>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</si>
  <si>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</si>
  <si>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</si>
  <si>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</si>
  <si>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</si>
  <si>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</si>
  <si>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</si>
  <si>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</si>
  <si>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</si>
  <si>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</si>
  <si>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</si>
  <si>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</si>
  <si>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</si>
  <si>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</si>
  <si>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</si>
  <si>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</si>
  <si>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</si>
  <si>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</si>
  <si>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</si>
  <si>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</si>
  <si>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</si>
  <si>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</si>
  <si>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</si>
  <si>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</si>
  <si>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</si>
  <si>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</si>
  <si>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</si>
  <si>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</si>
  <si>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</si>
  <si>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</si>
  <si>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</si>
  <si>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</si>
  <si>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</si>
  <si>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</si>
  <si>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</si>
  <si>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</si>
  <si>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</si>
  <si>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</si>
  <si>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</si>
  <si>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</si>
  <si>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</si>
  <si>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</si>
  <si>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</si>
  <si>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</si>
  <si>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</si>
  <si>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</si>
  <si>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</si>
  <si>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</si>
  <si>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</si>
  <si>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</si>
  <si>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</si>
  <si>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</si>
  <si>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</si>
  <si>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</si>
  <si>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</si>
  <si>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</si>
  <si>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</si>
  <si>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</si>
  <si>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</si>
  <si>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</si>
  <si>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</si>
  <si>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</si>
  <si>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</si>
  <si>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</si>
  <si>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</si>
  <si>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</si>
  <si>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</si>
  <si>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</si>
  <si>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</si>
  <si>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</si>
  <si>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</si>
  <si>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</si>
  <si>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</si>
  <si>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</si>
  <si>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</si>
  <si>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</si>
  <si>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</si>
  <si>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</si>
  <si>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</si>
  <si>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</si>
  <si>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</si>
  <si>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</si>
  <si>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</si>
  <si>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</si>
  <si>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</si>
  <si>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</si>
  <si>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</si>
  <si>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</si>
  <si>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</si>
  <si>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</si>
  <si>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</si>
  <si>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</si>
  <si>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</si>
  <si>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</si>
  <si>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</si>
  <si>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</si>
  <si>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</si>
  <si>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</si>
  <si>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</si>
  <si>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</si>
  <si>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</si>
  <si>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</si>
  <si>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</si>
  <si>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</si>
  <si>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</si>
  <si>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</si>
  <si>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</si>
  <si>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</si>
  <si>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</si>
  <si>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</si>
  <si>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</si>
  <si>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</si>
  <si>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</si>
  <si>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</si>
  <si>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</si>
  <si>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</si>
  <si>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</si>
  <si>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</si>
  <si>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</si>
  <si>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</si>
  <si>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</si>
  <si>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</si>
  <si>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</si>
  <si>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</si>
  <si>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</si>
  <si>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</si>
  <si>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</si>
  <si>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</si>
  <si>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</si>
  <si>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</si>
  <si>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</si>
  <si>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</si>
  <si>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</si>
  <si>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</si>
  <si>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</si>
  <si>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</si>
  <si>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</si>
  <si>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</si>
  <si>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</si>
  <si>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</si>
  <si>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</si>
  <si>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</si>
  <si>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</si>
  <si>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</si>
  <si>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</si>
  <si>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</si>
  <si>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</si>
  <si>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</si>
  <si>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</si>
  <si>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</si>
  <si>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</si>
  <si>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</si>
  <si>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</si>
  <si>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</si>
  <si>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</si>
  <si>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</si>
  <si>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</si>
  <si>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</si>
  <si>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</si>
  <si>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</si>
  <si>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</si>
  <si>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</si>
  <si>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</si>
  <si>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</si>
  <si>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</si>
  <si>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</si>
  <si>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</si>
  <si>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</si>
  <si>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</si>
  <si>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</si>
  <si>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</si>
  <si>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</si>
  <si>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</si>
  <si>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</si>
  <si>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</si>
  <si>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</si>
  <si>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</si>
  <si>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</si>
  <si>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</si>
  <si>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</si>
  <si>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</si>
  <si>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</si>
  <si>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</si>
  <si>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</si>
  <si>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</si>
  <si>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</si>
  <si>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</si>
  <si>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</si>
  <si>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</si>
  <si>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</si>
  <si>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</si>
  <si>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</si>
  <si>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</si>
  <si>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</si>
  <si>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</si>
  <si>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</si>
  <si>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</si>
  <si>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</si>
  <si>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</si>
  <si>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</si>
  <si>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</si>
  <si>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</si>
  <si>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</si>
  <si>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</si>
  <si>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</si>
  <si>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</si>
  <si>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</si>
  <si>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</si>
  <si>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</si>
  <si>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</si>
  <si>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</si>
  <si>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</si>
  <si>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</si>
  <si>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</si>
  <si>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</si>
  <si>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</si>
  <si>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</si>
  <si>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</si>
  <si>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</si>
  <si>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</si>
  <si>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</si>
  <si>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</si>
  <si>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</si>
  <si>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</si>
  <si>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</si>
  <si>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</si>
  <si>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</si>
  <si>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</si>
  <si>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</si>
  <si>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</si>
  <si>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</si>
  <si>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</si>
  <si>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</si>
  <si>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</si>
  <si>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</si>
  <si>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</si>
  <si>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</si>
  <si>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</si>
  <si>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</si>
  <si>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</si>
  <si>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</si>
  <si>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</si>
  <si>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</si>
  <si>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</si>
  <si>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</si>
  <si>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</si>
  <si>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</si>
  <si>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</si>
  <si>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</si>
  <si>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</si>
  <si>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</si>
  <si>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</si>
  <si>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</si>
  <si>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</si>
  <si>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</si>
  <si>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</si>
  <si>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</si>
  <si>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</si>
  <si>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</si>
  <si>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</si>
  <si>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</si>
  <si>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</si>
  <si>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</si>
  <si>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</si>
  <si>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</si>
  <si>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</si>
  <si>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</si>
  <si>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</si>
  <si>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</si>
  <si>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</si>
  <si>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</si>
  <si>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</si>
  <si>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</si>
  <si>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</si>
  <si>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</si>
  <si>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</si>
  <si>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</si>
  <si>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</si>
  <si>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</si>
  <si>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</si>
  <si>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</si>
  <si>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</si>
  <si>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</si>
  <si>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</si>
  <si>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</si>
  <si>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</si>
  <si>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</si>
  <si>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</si>
  <si>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</si>
  <si>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</si>
  <si>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</si>
  <si>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</si>
  <si>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</si>
  <si>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</si>
  <si>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</si>
  <si>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</si>
  <si>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</si>
  <si>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</si>
  <si>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</si>
  <si>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</si>
  <si>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</si>
  <si>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</si>
  <si>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</si>
  <si>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</si>
  <si>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</si>
  <si>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</si>
  <si>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</si>
  <si>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</si>
  <si>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</si>
  <si>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</si>
  <si>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</si>
  <si>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</si>
  <si>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</si>
  <si>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</si>
  <si>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</si>
  <si>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</si>
  <si>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</si>
  <si>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</si>
  <si>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</si>
  <si>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</si>
  <si>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</si>
  <si>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</si>
  <si>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</si>
  <si>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</si>
  <si>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</si>
  <si>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</si>
  <si>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</si>
  <si>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</si>
  <si>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</si>
  <si>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</si>
  <si>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</si>
  <si>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</si>
  <si>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</si>
  <si>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</si>
  <si>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</si>
  <si>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</si>
  <si>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</si>
  <si>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</si>
  <si>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</si>
  <si>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</si>
  <si>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</si>
  <si>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</si>
  <si>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</si>
  <si>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</si>
  <si>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</si>
  <si>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</si>
  <si>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</si>
  <si>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</si>
  <si>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</si>
  <si>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</si>
  <si>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</si>
  <si>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</si>
  <si>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</si>
  <si>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</si>
  <si>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</si>
  <si>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</si>
  <si>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</si>
  <si>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</si>
  <si>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</si>
  <si>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</si>
  <si>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</si>
  <si>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</si>
  <si>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</si>
  <si>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</si>
  <si>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</si>
  <si>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</si>
  <si>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</si>
  <si>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</si>
  <si>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</si>
  <si>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</si>
  <si>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</si>
  <si>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</si>
  <si>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</si>
  <si>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</si>
  <si>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</si>
  <si>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</si>
  <si>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</si>
  <si>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</si>
  <si>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</si>
  <si>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</si>
  <si>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</si>
  <si>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</si>
  <si>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</si>
  <si>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</si>
  <si>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</si>
  <si>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</si>
  <si>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</si>
  <si>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</si>
  <si>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</si>
  <si>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</si>
  <si>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</si>
  <si>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</si>
  <si>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</si>
  <si>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</si>
  <si>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</si>
  <si>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</si>
  <si>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</si>
  <si>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</si>
  <si>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</si>
  <si>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</si>
  <si>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</si>
  <si>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</si>
  <si>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</si>
  <si>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</si>
  <si>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</si>
  <si>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</si>
  <si>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</si>
  <si>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</si>
  <si>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</si>
  <si>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</si>
  <si>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</si>
  <si>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</si>
  <si>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</si>
  <si>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</si>
  <si>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</si>
  <si>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</si>
  <si>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</si>
  <si>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</si>
  <si>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</si>
  <si>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</si>
  <si>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</si>
  <si>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</si>
  <si>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</si>
  <si>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</si>
  <si>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</si>
  <si>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</si>
  <si>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</si>
  <si>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</si>
  <si>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</si>
  <si>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</si>
  <si>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</si>
  <si>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</si>
  <si>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</si>
  <si>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</si>
  <si>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</si>
  <si>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</si>
  <si>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</si>
  <si>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</si>
  <si>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</si>
  <si>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</si>
  <si>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</si>
  <si>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</si>
  <si>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</si>
  <si>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</si>
  <si>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</si>
  <si>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</si>
  <si>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</si>
  <si>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</si>
  <si>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</si>
  <si>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</si>
  <si>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</si>
  <si>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</si>
  <si>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</si>
  <si>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</si>
  <si>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</si>
  <si>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</si>
  <si>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</si>
  <si>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</si>
  <si>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</si>
  <si>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</si>
  <si>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</si>
  <si>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</si>
  <si>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</si>
  <si>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</si>
  <si>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</si>
  <si>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</si>
  <si>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</si>
  <si>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</si>
  <si>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</si>
  <si>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</si>
  <si>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</si>
  <si>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</si>
  <si>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</si>
  <si>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</si>
  <si>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</si>
  <si>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</si>
  <si>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</si>
  <si>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</si>
  <si>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</si>
  <si>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</si>
  <si>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</si>
  <si>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</si>
  <si>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</si>
  <si>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</si>
  <si>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</si>
  <si>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</si>
  <si>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</si>
  <si>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</si>
  <si>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</si>
  <si>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</si>
  <si>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</si>
  <si>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</si>
  <si>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</si>
  <si>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</si>
  <si>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</si>
  <si>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</si>
  <si>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</si>
  <si>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</si>
  <si>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</si>
  <si>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</si>
  <si>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</si>
  <si>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</si>
  <si>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</si>
  <si>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</si>
  <si>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</si>
  <si>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</si>
  <si>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</si>
  <si>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</si>
  <si>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</si>
  <si>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</si>
  <si>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</si>
  <si>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</si>
  <si>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</si>
  <si>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</si>
  <si>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</si>
  <si>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</si>
  <si>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</si>
  <si>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</si>
  <si>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</si>
  <si>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</si>
  <si>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</si>
  <si>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</si>
  <si>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</si>
  <si>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</si>
  <si>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</si>
  <si>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</si>
  <si>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</si>
  <si>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</si>
  <si>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</si>
  <si>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</si>
  <si>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</si>
  <si>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</si>
  <si>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</si>
  <si>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</si>
  <si>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</si>
  <si>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</si>
  <si>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</si>
  <si>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</si>
  <si>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</si>
  <si>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</si>
  <si>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</si>
  <si>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</si>
  <si>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</si>
  <si>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</si>
  <si>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</si>
  <si>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</si>
  <si>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</si>
  <si>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</si>
  <si>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</si>
  <si>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</si>
  <si>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</si>
  <si>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</si>
  <si>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</si>
  <si>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</si>
  <si>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</si>
  <si>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</si>
  <si>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</si>
  <si>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</si>
  <si>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</si>
  <si>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</si>
  <si>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</si>
  <si>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</si>
  <si>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</si>
  <si>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</si>
  <si>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</si>
  <si>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</si>
  <si>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</si>
  <si>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</si>
  <si>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</si>
  <si>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</si>
  <si>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</si>
  <si>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</si>
  <si>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</si>
  <si>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</si>
  <si>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</si>
  <si>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</si>
  <si>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</si>
  <si>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</si>
  <si>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</si>
  <si>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</si>
  <si>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</si>
  <si>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</si>
  <si>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</si>
  <si>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</si>
  <si>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</si>
  <si>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</si>
  <si>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</si>
  <si>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</si>
  <si>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</si>
  <si>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</si>
  <si>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</si>
  <si>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</si>
  <si>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</si>
  <si>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</si>
  <si>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</si>
  <si>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</si>
  <si>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</si>
  <si>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</si>
  <si>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</si>
  <si>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</si>
  <si>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</si>
  <si>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</si>
  <si>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</si>
  <si>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</si>
  <si>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</si>
  <si>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</si>
  <si>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</si>
  <si>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</si>
  <si>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</si>
  <si>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</si>
  <si>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</si>
  <si>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</si>
  <si>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</si>
  <si>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</si>
  <si>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</si>
  <si>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</si>
  <si>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</si>
  <si>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</si>
  <si>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</si>
  <si>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</si>
  <si>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</si>
  <si>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</si>
  <si>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</si>
  <si>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</si>
  <si>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</si>
  <si>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</si>
  <si>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</si>
  <si>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</si>
  <si>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</si>
  <si>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</si>
  <si>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</si>
  <si>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</si>
  <si>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</si>
  <si>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</si>
  <si>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</si>
  <si>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</si>
  <si>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</si>
  <si>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</si>
  <si>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</si>
  <si>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</si>
  <si>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</si>
  <si>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</si>
  <si>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</si>
  <si>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</si>
  <si>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</si>
  <si>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</si>
  <si>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</si>
  <si>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</si>
  <si>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</si>
  <si>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</si>
  <si>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</si>
  <si>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</si>
  <si>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</si>
  <si>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</si>
  <si>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</si>
  <si>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</si>
  <si>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</si>
  <si>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</si>
  <si>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</si>
  <si>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</si>
  <si>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</si>
  <si>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</si>
  <si>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</si>
  <si>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</si>
  <si>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</si>
  <si>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</si>
  <si>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</si>
  <si>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</si>
  <si>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</si>
  <si>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</si>
  <si>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</si>
  <si>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</si>
  <si>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</si>
  <si>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</si>
  <si>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</si>
  <si>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</si>
  <si>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</si>
  <si>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</si>
  <si>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</si>
  <si>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</si>
  <si>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</si>
  <si>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</si>
  <si>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</si>
  <si>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</si>
  <si>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</si>
  <si>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</si>
  <si>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</si>
  <si>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</si>
  <si>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</si>
  <si>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</si>
  <si>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</si>
  <si>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</si>
  <si>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</si>
  <si>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</si>
  <si>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</si>
  <si>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</si>
  <si>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</si>
  <si>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</si>
  <si>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</si>
  <si>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</si>
  <si>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</si>
  <si>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</si>
  <si>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</si>
  <si>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</si>
  <si>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</si>
  <si>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</si>
  <si>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</si>
  <si>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</si>
  <si>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</si>
  <si>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</si>
  <si>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</si>
  <si>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</si>
  <si>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</si>
  <si>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</si>
  <si>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</si>
  <si>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</si>
  <si>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</si>
  <si>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</si>
  <si>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</si>
  <si>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</si>
  <si>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</si>
  <si>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</si>
  <si>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</si>
  <si>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</si>
  <si>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</si>
  <si>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</si>
  <si>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</si>
  <si>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</si>
  <si>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</si>
  <si>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</si>
  <si>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</si>
  <si>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</si>
  <si>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</si>
  <si>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</si>
  <si>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</si>
  <si>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</si>
  <si>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</si>
  <si>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</si>
  <si>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</si>
  <si>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</si>
  <si>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</si>
  <si>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</si>
  <si>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</si>
  <si>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</si>
  <si>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</si>
  <si>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</si>
  <si>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</si>
  <si>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</si>
  <si>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</si>
  <si>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</si>
  <si>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</si>
  <si>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</si>
  <si>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</si>
  <si>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</si>
  <si>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</si>
  <si>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</si>
  <si>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</si>
  <si>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</si>
  <si>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</si>
  <si>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</si>
  <si>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</si>
  <si>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</si>
  <si>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</si>
  <si>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</si>
  <si>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</si>
  <si>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</si>
  <si>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</si>
  <si>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</si>
  <si>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</si>
  <si>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</si>
  <si>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</si>
  <si>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</si>
  <si>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</si>
  <si>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</si>
  <si>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</si>
  <si>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</si>
  <si>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</si>
  <si>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</si>
  <si>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</si>
  <si>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</si>
  <si>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</si>
  <si>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</si>
  <si>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</si>
  <si>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</si>
  <si>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</si>
  <si>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</si>
  <si>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</si>
  <si>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</si>
  <si>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</si>
  <si>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</si>
  <si>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</si>
  <si>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</si>
  <si>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</si>
  <si>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</si>
  <si>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</si>
  <si>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</si>
  <si>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</si>
  <si>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</si>
  <si>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</si>
  <si>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</si>
  <si>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</si>
  <si>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</si>
  <si>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</si>
  <si>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</si>
  <si>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</si>
  <si>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</si>
  <si>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</si>
  <si>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</si>
  <si>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</si>
  <si>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</si>
  <si>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</si>
  <si>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</si>
  <si>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</si>
  <si>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</si>
  <si>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</si>
  <si>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</si>
  <si>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</si>
  <si>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</si>
  <si>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</si>
  <si>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</si>
  <si>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</si>
  <si>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</si>
  <si>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</si>
  <si>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</si>
  <si>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</si>
  <si>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</si>
  <si>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</si>
  <si>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</si>
  <si>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</si>
  <si>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</si>
  <si>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</si>
  <si>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</si>
  <si>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</si>
  <si>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</si>
  <si>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</si>
  <si>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</si>
  <si>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</si>
  <si>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</si>
  <si>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</si>
  <si>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</si>
  <si>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</si>
  <si>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</si>
  <si>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</si>
  <si>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</si>
  <si>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</si>
  <si>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</si>
  <si>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</si>
  <si>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</si>
  <si>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</si>
  <si>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</si>
  <si>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</si>
  <si>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</si>
  <si>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</si>
  <si>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</si>
  <si>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</si>
  <si>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</si>
  <si>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</si>
  <si>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</si>
  <si>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</si>
  <si>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</si>
  <si>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</si>
  <si>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</si>
  <si>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</si>
  <si>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</si>
  <si>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</si>
  <si>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</si>
  <si>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</si>
  <si>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</si>
  <si>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</si>
  <si>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</si>
  <si>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</si>
  <si>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</si>
  <si>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</si>
  <si>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</si>
  <si>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</si>
  <si>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</si>
  <si>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</si>
  <si>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</si>
  <si>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</si>
  <si>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</si>
  <si>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</si>
  <si>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</si>
  <si>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</si>
  <si>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</si>
  <si>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</si>
  <si>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</si>
  <si>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</si>
  <si>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</si>
  <si>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</si>
  <si>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</si>
  <si>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</si>
  <si>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</si>
  <si>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</si>
  <si>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</si>
  <si>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</si>
  <si>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</si>
  <si>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</si>
  <si>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</si>
  <si>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</si>
  <si>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</si>
  <si>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</si>
  <si>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</si>
  <si>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</si>
  <si>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</si>
  <si>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</si>
  <si>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</si>
  <si>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</si>
  <si>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</si>
  <si>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</si>
  <si>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</si>
  <si>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</si>
  <si>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</si>
  <si>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</si>
  <si>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</si>
  <si>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</si>
  <si>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</si>
  <si>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</si>
  <si>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</si>
  <si>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</si>
  <si>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</si>
  <si>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</si>
  <si>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</si>
  <si>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</si>
  <si>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</si>
  <si>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</si>
  <si>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</si>
  <si>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</si>
  <si>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</si>
  <si>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</si>
  <si>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</si>
  <si>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</si>
  <si>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</si>
  <si>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</si>
  <si>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</si>
  <si>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</si>
  <si>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</si>
  <si>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</si>
  <si>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</si>
  <si>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</si>
  <si>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</si>
  <si>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</si>
  <si>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</si>
  <si>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</si>
  <si>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</si>
  <si>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</si>
  <si>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</si>
  <si>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</si>
  <si>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</si>
  <si>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</si>
  <si>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</si>
  <si>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</si>
  <si>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</si>
  <si>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</si>
  <si>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</si>
  <si>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</si>
  <si>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</si>
  <si>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</si>
  <si>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</si>
  <si>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</si>
  <si>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</si>
  <si>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</si>
  <si>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</si>
  <si>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</si>
  <si>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</si>
  <si>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</si>
  <si>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</si>
  <si>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</si>
  <si>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</si>
  <si>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</si>
  <si>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</si>
  <si>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</si>
  <si>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</si>
  <si>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</si>
  <si>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</si>
  <si>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</si>
  <si>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</si>
  <si>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</si>
  <si>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</si>
  <si>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</si>
  <si>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</si>
  <si>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</si>
  <si>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</si>
  <si>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</si>
  <si>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</si>
  <si>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</si>
  <si>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</si>
  <si>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</si>
  <si>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</si>
  <si>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</si>
  <si>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</si>
  <si>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</si>
  <si>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</si>
  <si>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</si>
  <si>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</si>
  <si>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</si>
  <si>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</si>
  <si>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</si>
  <si>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</si>
  <si>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</si>
  <si>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</si>
  <si>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</si>
  <si>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</si>
  <si>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</si>
  <si>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</si>
  <si>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</si>
  <si>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</si>
  <si>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</si>
  <si>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</si>
  <si>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</si>
  <si>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</si>
  <si>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</si>
  <si>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</si>
  <si>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</si>
  <si>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</si>
  <si>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</si>
  <si>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</si>
  <si>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</si>
  <si>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</si>
  <si>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</si>
  <si>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</si>
  <si>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</si>
  <si>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</si>
  <si>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</si>
  <si>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</si>
  <si>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</si>
  <si>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</si>
  <si>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</si>
  <si>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</si>
  <si>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</si>
  <si>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</si>
  <si>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</si>
  <si>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</si>
  <si>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</si>
  <si>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</si>
  <si>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</si>
  <si>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</si>
  <si>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</si>
  <si>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</si>
  <si>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</si>
  <si>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</si>
  <si>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</si>
  <si>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</si>
  <si>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</si>
  <si>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</si>
  <si>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</si>
  <si>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</si>
  <si>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</si>
  <si>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</si>
  <si>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</si>
  <si>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</si>
  <si>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</si>
  <si>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</si>
  <si>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</si>
  <si>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</si>
  <si>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</si>
  <si>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</si>
  <si>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</si>
  <si>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</si>
  <si>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</si>
  <si>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</si>
  <si>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</si>
  <si>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</si>
  <si>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</si>
  <si>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</si>
  <si>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</si>
  <si>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</si>
  <si>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</si>
  <si>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</si>
  <si>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</si>
  <si>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</si>
  <si>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</si>
  <si>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</si>
  <si>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</si>
  <si>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</si>
  <si>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</si>
  <si>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</si>
  <si>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</si>
  <si>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</si>
  <si>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</si>
  <si>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</si>
  <si>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</si>
  <si>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</si>
  <si>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</si>
  <si>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</si>
  <si>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</si>
  <si>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</si>
  <si>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</si>
  <si>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</si>
  <si>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</si>
  <si>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</si>
  <si>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</si>
  <si>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</si>
  <si>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</si>
  <si>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</si>
  <si>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</si>
  <si>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</si>
  <si>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</si>
  <si>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</si>
  <si>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</si>
  <si>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</si>
  <si>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</si>
  <si>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</si>
  <si>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</si>
  <si>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</si>
  <si>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</si>
  <si>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</si>
  <si>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</si>
  <si>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</si>
  <si>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</si>
  <si>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</si>
  <si>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</si>
  <si>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</si>
  <si>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</si>
  <si>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</si>
  <si>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</si>
  <si>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</si>
  <si>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</si>
  <si>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</si>
  <si>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</si>
  <si>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</si>
  <si>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</si>
  <si>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</si>
  <si>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</si>
  <si>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</si>
  <si>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</si>
  <si>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</si>
  <si>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</si>
  <si>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</si>
  <si>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</si>
  <si>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</si>
  <si>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</si>
  <si>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</si>
  <si>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</si>
  <si>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</si>
  <si>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</si>
  <si>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</si>
  <si>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</si>
  <si>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</si>
  <si>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</si>
  <si>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</si>
  <si>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</si>
  <si>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</si>
  <si>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</si>
  <si>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</si>
  <si>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</si>
  <si>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</si>
  <si>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</si>
  <si>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</si>
  <si>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</si>
  <si>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</si>
  <si>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</si>
  <si>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</si>
  <si>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</si>
  <si>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</si>
  <si>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</si>
  <si>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</si>
  <si>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</si>
  <si>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</si>
  <si>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</si>
  <si>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</si>
  <si>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</si>
  <si>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</si>
  <si>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</si>
  <si>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</si>
  <si>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</si>
  <si>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</si>
  <si>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</si>
  <si>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</si>
  <si>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</si>
  <si>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</si>
  <si>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</si>
  <si>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</si>
  <si>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</si>
  <si>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</si>
  <si>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</si>
  <si>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</si>
  <si>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</si>
  <si>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</si>
  <si>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</si>
  <si>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</si>
  <si>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</si>
  <si>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</si>
  <si>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</si>
  <si>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</si>
  <si>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</si>
  <si>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</si>
  <si>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</si>
  <si>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</si>
  <si>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</si>
  <si>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</si>
  <si>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</si>
  <si>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</si>
  <si>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</si>
  <si>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</si>
  <si>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</si>
  <si>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</si>
  <si>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</si>
  <si>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</si>
  <si>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</si>
  <si>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</si>
  <si>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</si>
  <si>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</si>
  <si>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</si>
  <si>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</si>
  <si>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</si>
  <si>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</si>
  <si>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</si>
  <si>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</si>
  <si>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</si>
  <si>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</si>
  <si>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</si>
  <si>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</si>
  <si>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</si>
  <si>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</si>
  <si>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</si>
  <si>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</si>
  <si>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</si>
  <si>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</si>
  <si>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</si>
  <si>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</si>
  <si>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</si>
  <si>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</si>
  <si>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</si>
  <si>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</si>
  <si>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</si>
  <si>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</si>
  <si>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</si>
  <si>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</si>
  <si>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</si>
  <si>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</si>
  <si>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</si>
  <si>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</si>
  <si>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</si>
  <si>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</si>
  <si>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</si>
  <si>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</si>
  <si>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</si>
  <si>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</si>
  <si>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</si>
  <si>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</si>
  <si>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</si>
  <si>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</si>
  <si>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</si>
  <si>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</si>
  <si>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</si>
  <si>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</si>
  <si>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</si>
  <si>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</si>
  <si>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</si>
  <si>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</si>
  <si>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</si>
  <si>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</si>
  <si>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</si>
  <si>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</si>
  <si>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</si>
  <si>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</si>
  <si>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</si>
  <si>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</si>
  <si>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</si>
  <si>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</si>
  <si>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</si>
  <si>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</si>
  <si>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</si>
  <si>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</si>
  <si>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</si>
  <si>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</si>
  <si>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</si>
  <si>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</si>
  <si>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</si>
  <si>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</si>
  <si>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</si>
  <si>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</si>
  <si>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</si>
  <si>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</si>
  <si>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</si>
  <si>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</si>
  <si>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</si>
  <si>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</si>
  <si>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</si>
  <si>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</si>
  <si>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</si>
  <si>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</si>
  <si>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</si>
  <si>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</si>
  <si>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</si>
  <si>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</si>
  <si>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</si>
  <si>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</si>
  <si>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</si>
  <si>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</si>
  <si>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</si>
  <si>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</si>
  <si>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</si>
  <si>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</si>
  <si>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</si>
  <si>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</si>
  <si>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</si>
  <si>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</si>
  <si>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</si>
  <si>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</si>
  <si>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</si>
  <si>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</si>
  <si>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</si>
  <si>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</si>
  <si>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</si>
  <si>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</si>
  <si>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</si>
  <si>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</si>
  <si>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</si>
  <si>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</si>
  <si>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</si>
  <si>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</si>
  <si>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</si>
  <si>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</si>
  <si>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</si>
  <si>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</si>
  <si>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</si>
  <si>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</si>
  <si>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</si>
  <si>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</si>
  <si>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</si>
  <si>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</si>
  <si>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</si>
  <si>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</si>
  <si>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</si>
  <si>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</si>
  <si>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</si>
  <si>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</si>
  <si>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</si>
  <si>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</si>
  <si>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</si>
  <si>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</si>
  <si>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</si>
  <si>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</si>
  <si>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</si>
  <si>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</si>
  <si>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</si>
  <si>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</si>
  <si>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</si>
  <si>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</si>
  <si>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</si>
  <si>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</si>
  <si>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</si>
  <si>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</si>
  <si>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</si>
  <si>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</si>
  <si>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</si>
  <si>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</si>
  <si>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</si>
  <si>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</si>
  <si>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</si>
  <si>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</si>
  <si>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</si>
  <si>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</si>
  <si>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</si>
  <si>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</si>
  <si>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</si>
  <si>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</si>
  <si>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</si>
  <si>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</si>
  <si>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</si>
  <si>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</si>
  <si>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</si>
  <si>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</si>
  <si>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</si>
  <si>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</si>
  <si>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</si>
  <si>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</si>
  <si>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</si>
  <si>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</si>
  <si>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</si>
  <si>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</si>
  <si>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</si>
  <si>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</si>
  <si>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</si>
  <si>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</si>
  <si>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</si>
  <si>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</si>
  <si>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</si>
  <si>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</si>
  <si>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</si>
  <si>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</si>
  <si>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</si>
  <si>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</si>
  <si>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</si>
  <si>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</si>
  <si>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</si>
  <si>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</si>
  <si>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</si>
  <si>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</si>
  <si>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</si>
  <si>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</si>
  <si>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</si>
  <si>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</si>
  <si>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</si>
  <si>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</si>
  <si>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</si>
  <si>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</si>
  <si>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</si>
  <si>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</si>
  <si>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</si>
  <si>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</si>
  <si>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</si>
  <si>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</si>
  <si>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</si>
  <si>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</si>
  <si>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</si>
  <si>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</si>
  <si>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</si>
  <si>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</si>
  <si>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</si>
  <si>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</si>
  <si>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</si>
  <si>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</si>
  <si>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</si>
  <si>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</si>
  <si>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</si>
  <si>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</si>
  <si>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</si>
  <si>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</si>
  <si>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</si>
  <si>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</si>
  <si>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</si>
  <si>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</si>
  <si>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</si>
  <si>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</si>
  <si>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</si>
  <si>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</si>
  <si>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</si>
  <si>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</si>
  <si>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</si>
  <si>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</si>
  <si>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</si>
  <si>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</si>
  <si>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</si>
  <si>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</si>
  <si>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</si>
  <si>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</si>
  <si>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</si>
  <si>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</si>
  <si>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</si>
  <si>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</si>
  <si>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</si>
  <si>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</si>
  <si>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</si>
  <si>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</si>
  <si>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</si>
  <si>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</si>
  <si>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</si>
  <si>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</si>
  <si>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</si>
  <si>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</si>
  <si>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</si>
  <si>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</si>
  <si>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</si>
  <si>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</si>
  <si>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</si>
  <si>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</si>
  <si>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</si>
  <si>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</si>
  <si>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</si>
  <si>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</si>
  <si>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</si>
  <si>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</si>
  <si>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</si>
  <si>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</si>
  <si>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</si>
  <si>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</si>
  <si>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</si>
  <si>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</si>
  <si>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</si>
  <si>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</si>
  <si>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</si>
  <si>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</si>
  <si>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</si>
  <si>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</si>
  <si>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</si>
  <si>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</si>
  <si>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</si>
  <si>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</si>
  <si>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</si>
  <si>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</si>
  <si>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</si>
  <si>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</si>
  <si>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</si>
  <si>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</si>
  <si>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</si>
  <si>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</si>
  <si>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</si>
  <si>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</si>
  <si>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</si>
  <si>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</si>
  <si>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</si>
  <si>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</si>
  <si>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</si>
  <si>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</si>
  <si>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</si>
  <si>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</si>
  <si>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</si>
  <si>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</si>
  <si>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</si>
  <si>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</si>
  <si>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</si>
  <si>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</si>
  <si>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</si>
  <si>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</si>
  <si>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</si>
  <si>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</si>
  <si>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</si>
  <si>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</si>
  <si>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</si>
  <si>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</si>
  <si>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</si>
  <si>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</si>
  <si>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</si>
  <si>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</si>
  <si>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</si>
  <si>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</si>
  <si>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</si>
  <si>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</si>
  <si>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</si>
  <si>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</si>
  <si>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</si>
  <si>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</si>
  <si>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</si>
  <si>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</si>
  <si>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</si>
  <si>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</si>
  <si>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</si>
  <si>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</si>
  <si>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</si>
  <si>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</si>
  <si>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</si>
  <si>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</si>
  <si>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</si>
  <si>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</si>
  <si>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</si>
  <si>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</si>
  <si>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</si>
  <si>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</si>
  <si>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</si>
  <si>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</si>
  <si>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</si>
  <si>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</si>
  <si>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</si>
  <si>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</si>
  <si>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</si>
  <si>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</si>
  <si>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</si>
  <si>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</si>
  <si>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</si>
  <si>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</si>
  <si>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</si>
  <si>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</si>
  <si>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</si>
  <si>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</si>
  <si>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</si>
  <si>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</si>
  <si>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</si>
  <si>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</si>
  <si>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</si>
  <si>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</si>
  <si>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</si>
  <si>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</si>
  <si>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</si>
  <si>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</si>
  <si>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</si>
  <si>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</si>
  <si>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</si>
  <si>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</si>
  <si>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</si>
  <si>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</si>
  <si>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</si>
  <si>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</si>
  <si>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</si>
  <si>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</si>
  <si>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</si>
  <si>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</si>
  <si>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</si>
  <si>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</si>
  <si>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</si>
  <si>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</si>
  <si>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</si>
  <si>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</si>
  <si>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</si>
  <si>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</si>
  <si>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</si>
  <si>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</si>
  <si>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</si>
  <si>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</si>
  <si>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</si>
  <si>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</si>
  <si>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</si>
  <si>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</si>
  <si>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</si>
  <si>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</si>
  <si>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</si>
  <si>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</si>
  <si>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</si>
  <si>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</si>
  <si>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</si>
  <si>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</si>
  <si>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</si>
  <si>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</si>
  <si>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</si>
  <si>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</si>
  <si>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</si>
  <si>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</si>
  <si>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</si>
  <si>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</si>
  <si>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</si>
  <si>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</si>
  <si>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</si>
  <si>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</si>
  <si>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</si>
  <si>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</si>
  <si>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</si>
  <si>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</si>
  <si>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</si>
  <si>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</si>
  <si>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</si>
  <si>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</si>
  <si>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</si>
  <si>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</si>
  <si>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</si>
  <si>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</si>
  <si>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</si>
  <si>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</si>
  <si>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</si>
  <si>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</si>
  <si>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</si>
  <si>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</si>
  <si>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</si>
  <si>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</si>
  <si>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</si>
  <si>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</si>
  <si>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</si>
  <si>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</si>
  <si>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</si>
  <si>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</si>
  <si>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</si>
  <si>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</si>
  <si>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</si>
  <si>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</si>
  <si>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</si>
  <si>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</si>
  <si>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</si>
  <si>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</si>
  <si>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</si>
  <si>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</si>
  <si>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</si>
  <si>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</si>
  <si>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</si>
  <si>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</si>
  <si>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</si>
  <si>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</si>
  <si>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</si>
  <si>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</si>
  <si>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</si>
  <si>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</si>
  <si>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</si>
  <si>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</si>
  <si>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</si>
  <si>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</si>
  <si>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</si>
  <si>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</si>
  <si>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</si>
  <si>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</si>
  <si>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</si>
  <si>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</si>
  <si>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</si>
  <si>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</si>
  <si>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</si>
  <si>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</si>
  <si>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</si>
  <si>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</si>
  <si>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</si>
  <si>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</si>
  <si>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</si>
  <si>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</si>
  <si>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</si>
  <si>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</si>
  <si>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</si>
  <si>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</si>
  <si>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</si>
  <si>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</si>
  <si>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</si>
  <si>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</si>
  <si>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</si>
  <si>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</si>
  <si>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</si>
  <si>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</si>
  <si>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</si>
  <si>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</si>
  <si>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</si>
  <si>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</si>
  <si>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</si>
  <si>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</si>
  <si>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</si>
  <si>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</si>
  <si>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</si>
  <si>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</si>
  <si>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</si>
  <si>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</si>
  <si>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</si>
  <si>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</si>
  <si>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</si>
  <si>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</si>
  <si>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</si>
  <si>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</si>
  <si>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</si>
  <si>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</si>
  <si>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</si>
  <si>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</si>
  <si>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</si>
  <si>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</si>
  <si>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</si>
  <si>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</si>
  <si>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</si>
  <si>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</si>
  <si>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</si>
  <si>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</si>
  <si>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</si>
  <si>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</si>
  <si>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</si>
  <si>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</si>
  <si>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</si>
  <si>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</si>
  <si>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</si>
  <si>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</si>
  <si>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</si>
  <si>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</si>
  <si>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</si>
  <si>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</si>
  <si>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</si>
  <si>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</si>
  <si>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</si>
  <si>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</si>
  <si>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</si>
  <si>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</si>
  <si>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</si>
  <si>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</si>
  <si>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</si>
  <si>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</si>
  <si>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</si>
  <si>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</si>
  <si>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</si>
  <si>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</si>
  <si>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</si>
  <si>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</si>
  <si>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</si>
  <si>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</si>
  <si>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</si>
  <si>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</si>
  <si>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</si>
  <si>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</si>
  <si>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</si>
  <si>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</si>
  <si>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</si>
  <si>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</si>
  <si>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</si>
  <si>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</si>
  <si>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</si>
  <si>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</si>
  <si>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</si>
  <si>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</si>
  <si>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</si>
  <si>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</si>
  <si>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</si>
  <si>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</si>
  <si>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</si>
  <si>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</si>
  <si>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</si>
  <si>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</si>
  <si>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</si>
  <si>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</si>
  <si>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</si>
  <si>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</si>
  <si>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</si>
  <si>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</si>
  <si>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</si>
  <si>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</si>
  <si>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</si>
  <si>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</si>
  <si>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</si>
  <si>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</si>
  <si>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</si>
  <si>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</si>
  <si>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</si>
  <si>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</si>
  <si>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</si>
  <si>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</si>
  <si>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</si>
  <si>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</si>
  <si>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</si>
  <si>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</si>
  <si>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</si>
  <si>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</si>
  <si>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</si>
  <si>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</si>
  <si>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</si>
  <si>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</si>
  <si>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</si>
  <si>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</si>
  <si>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</si>
  <si>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</si>
  <si>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</si>
  <si>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</si>
  <si>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</si>
  <si>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</si>
  <si>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</si>
  <si>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</si>
  <si>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</si>
  <si>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</si>
  <si>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</si>
  <si>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</si>
  <si>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</si>
  <si>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</si>
  <si>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</si>
  <si>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</si>
  <si>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</si>
  <si>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</si>
  <si>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</si>
  <si>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</si>
  <si>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</si>
  <si>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</si>
  <si>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</si>
  <si>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</si>
  <si>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</si>
  <si>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</si>
  <si>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</si>
  <si>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</si>
  <si>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</si>
  <si>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</si>
  <si>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</si>
  <si>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</si>
  <si>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</si>
  <si>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</si>
  <si>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</si>
  <si>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</si>
  <si>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</si>
  <si>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</si>
  <si>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</si>
  <si>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</si>
  <si>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</si>
  <si>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</si>
  <si>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</si>
  <si>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</si>
  <si>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</si>
  <si>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</si>
  <si>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</si>
  <si>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</si>
  <si>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</si>
  <si>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</si>
  <si>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</si>
  <si>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</si>
  <si>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</si>
  <si>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</si>
  <si>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</si>
  <si>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</si>
  <si>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</si>
  <si>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</si>
  <si>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</si>
  <si>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</si>
  <si>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</si>
  <si>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</si>
  <si>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</si>
  <si>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</si>
  <si>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</si>
  <si>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</si>
  <si>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</si>
  <si>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</si>
  <si>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</si>
  <si>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</si>
  <si>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</si>
  <si>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</si>
  <si>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</si>
  <si>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</si>
  <si>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</si>
  <si>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</si>
  <si>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</si>
  <si>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</si>
  <si>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</si>
  <si>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</si>
  <si>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</si>
  <si>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</si>
  <si>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</si>
  <si>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</si>
  <si>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</si>
  <si>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</si>
  <si>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</si>
  <si>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</si>
  <si>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</si>
  <si>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</si>
  <si>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</si>
  <si>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</si>
  <si>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</si>
  <si>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</si>
  <si>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</si>
  <si>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</si>
  <si>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</si>
  <si>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</si>
  <si>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</si>
  <si>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</si>
  <si>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</si>
  <si>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</si>
  <si>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</si>
  <si>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</si>
  <si>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</si>
  <si>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</si>
  <si>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</si>
  <si>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</si>
  <si>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</si>
  <si>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</si>
  <si>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</si>
  <si>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</si>
  <si>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</si>
  <si>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</si>
  <si>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</si>
  <si>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</si>
  <si>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</si>
  <si>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</si>
  <si>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</si>
  <si>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</si>
  <si>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</si>
  <si>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</si>
  <si>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</si>
  <si>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</si>
  <si>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</si>
  <si>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</si>
  <si>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</si>
  <si>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</si>
  <si>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</si>
  <si>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</si>
  <si>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</si>
  <si>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</si>
  <si>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</si>
  <si>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</si>
  <si>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</si>
  <si>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</si>
  <si>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</si>
  <si>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</si>
  <si>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</si>
  <si>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</si>
  <si>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</si>
  <si>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</si>
  <si>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</si>
  <si>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</si>
  <si>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</si>
  <si>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</si>
  <si>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</si>
  <si>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</si>
  <si>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</si>
  <si>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</si>
  <si>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</si>
  <si>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</si>
  <si>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</si>
  <si>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</si>
  <si>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</si>
  <si>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</si>
  <si>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</si>
  <si>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</si>
  <si>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</si>
  <si>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</si>
  <si>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</si>
  <si>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</si>
  <si>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</si>
  <si>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</si>
  <si>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</si>
  <si>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</si>
  <si>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</si>
  <si>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</si>
  <si>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</si>
  <si>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</si>
  <si>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</si>
  <si>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</si>
  <si>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</si>
  <si>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</si>
  <si>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</si>
  <si>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</si>
  <si>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</si>
  <si>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</si>
  <si>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</si>
  <si>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</si>
  <si>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</si>
  <si>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</si>
  <si>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</si>
  <si>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</si>
  <si>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</si>
  <si>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</si>
  <si>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</si>
  <si>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</si>
  <si>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</si>
  <si>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</si>
  <si>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</si>
  <si>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</si>
  <si>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</si>
  <si>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</si>
  <si>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</si>
  <si>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</si>
  <si>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</si>
  <si>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</si>
  <si>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</si>
  <si>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</si>
  <si>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</si>
  <si>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</si>
  <si>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</si>
  <si>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</si>
  <si>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</si>
  <si>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</si>
  <si>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</si>
  <si>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</si>
  <si>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</si>
  <si>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</si>
  <si>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</si>
  <si>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</si>
  <si>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</si>
  <si>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</si>
  <si>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</si>
  <si>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</si>
  <si>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</si>
  <si>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</si>
  <si>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</si>
  <si>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</si>
  <si>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</si>
  <si>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</si>
  <si>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</si>
  <si>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</si>
  <si>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</si>
  <si>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</si>
  <si>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</si>
  <si>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</si>
  <si>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</si>
  <si>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</si>
  <si>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</si>
  <si>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</si>
  <si>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</si>
  <si>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</si>
  <si>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</si>
  <si>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</si>
  <si>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</si>
  <si>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</si>
  <si>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</si>
  <si>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</si>
  <si>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</si>
  <si>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</si>
  <si>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</si>
  <si>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</si>
  <si>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</si>
  <si>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</si>
  <si>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</si>
  <si>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</si>
  <si>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</si>
  <si>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</si>
  <si>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</si>
  <si>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</si>
  <si>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</si>
  <si>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</si>
  <si>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</si>
  <si>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</si>
  <si>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</si>
  <si>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</si>
  <si>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</si>
  <si>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</si>
  <si>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</si>
  <si>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</si>
  <si>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</si>
  <si>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</si>
  <si>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</si>
  <si>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</si>
  <si>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</si>
  <si>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</si>
  <si>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</si>
  <si>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</si>
  <si>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</si>
  <si>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</si>
  <si>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</si>
  <si>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</si>
  <si>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</si>
  <si>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</si>
  <si>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</si>
  <si>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</si>
  <si>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</si>
  <si>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</si>
  <si>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</si>
  <si>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</si>
  <si>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</si>
  <si>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</si>
  <si>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</si>
  <si>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</si>
  <si>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</si>
  <si>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</si>
  <si>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</si>
  <si>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</si>
  <si>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</si>
  <si>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</si>
  <si>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</si>
  <si>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</si>
  <si>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</si>
  <si>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</si>
  <si>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</si>
  <si>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</si>
  <si>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</si>
  <si>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</si>
  <si>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</si>
  <si>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</si>
  <si>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</si>
  <si>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</si>
  <si>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</si>
  <si>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</si>
  <si>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</si>
  <si>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</si>
  <si>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</si>
  <si>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</si>
  <si>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</si>
  <si>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</si>
  <si>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</si>
  <si>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</si>
  <si>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</si>
  <si>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</si>
  <si>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</si>
  <si>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</si>
  <si>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</si>
  <si>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</si>
  <si>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</si>
  <si>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</si>
  <si>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</si>
  <si>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</si>
  <si>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</si>
  <si>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</si>
  <si>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</si>
  <si>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</si>
  <si>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</si>
  <si>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</si>
  <si>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</si>
  <si>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</si>
  <si>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</si>
  <si>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</si>
  <si>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</si>
  <si>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</si>
  <si>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</si>
  <si>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</si>
  <si>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</si>
  <si>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</si>
  <si>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</si>
  <si>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</si>
  <si>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</si>
  <si>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</si>
  <si>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</si>
  <si>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</si>
  <si>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</si>
  <si>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</si>
  <si>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</si>
  <si>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</si>
  <si>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</si>
  <si>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</si>
  <si>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</si>
  <si>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</si>
  <si>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</si>
  <si>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</si>
  <si>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</si>
  <si>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</si>
  <si>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</si>
  <si>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</si>
  <si>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</si>
  <si>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</si>
  <si>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</si>
  <si>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</si>
  <si>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</si>
  <si>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</si>
  <si>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</si>
  <si>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</si>
  <si>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</si>
  <si>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</si>
  <si>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</si>
  <si>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</si>
  <si>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</si>
  <si>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</si>
  <si>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</si>
  <si>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</si>
  <si>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</si>
  <si>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</si>
  <si>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</si>
  <si>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</si>
  <si>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</si>
  <si>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</si>
  <si>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</si>
  <si>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</si>
  <si>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</si>
  <si>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</si>
  <si>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</si>
  <si>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</si>
  <si>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</si>
  <si>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</si>
  <si>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</si>
  <si>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</si>
  <si>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</si>
  <si>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</si>
  <si>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</si>
  <si>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</si>
  <si>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</si>
  <si>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</si>
  <si>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</si>
  <si>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</si>
  <si>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</si>
  <si>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</si>
  <si>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</si>
  <si>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</si>
  <si>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</si>
  <si>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</si>
  <si>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</si>
  <si>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</si>
  <si>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</si>
  <si>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</si>
  <si>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</si>
  <si>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</si>
  <si>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</si>
  <si>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</si>
  <si>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</si>
  <si>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</si>
  <si>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</si>
  <si>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</si>
  <si>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</si>
  <si>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</si>
  <si>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</si>
  <si>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</si>
  <si>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</si>
  <si>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</si>
  <si>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</si>
  <si>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</si>
  <si>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</si>
  <si>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</si>
  <si>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</si>
  <si>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</si>
  <si>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</si>
  <si>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</si>
  <si>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</si>
  <si>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</si>
  <si>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</si>
  <si>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</si>
  <si>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</si>
  <si>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</si>
  <si>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</si>
  <si>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</si>
  <si>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</si>
  <si>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</si>
  <si>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</si>
  <si>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</si>
  <si>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</si>
  <si>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</si>
  <si>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</si>
  <si>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</si>
  <si>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</si>
  <si>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</si>
  <si>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</si>
  <si>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</si>
  <si>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</si>
  <si>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</si>
  <si>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</si>
  <si>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</si>
  <si>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</si>
  <si>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</si>
  <si>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</si>
  <si>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</si>
  <si>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</si>
  <si>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</si>
  <si>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</si>
  <si>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</si>
  <si>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</si>
  <si>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</si>
  <si>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</si>
  <si>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</si>
  <si>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</si>
  <si>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</si>
  <si>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</si>
  <si>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</si>
  <si>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</si>
  <si>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</si>
  <si>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</si>
  <si>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</si>
  <si>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</si>
  <si>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</si>
  <si>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</si>
  <si>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</si>
  <si>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</si>
  <si>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</si>
  <si>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</si>
  <si>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</si>
  <si>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</si>
  <si>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</si>
  <si>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</si>
  <si>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</si>
  <si>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</si>
  <si>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</si>
  <si>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</si>
  <si>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</si>
  <si>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</si>
  <si>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</si>
  <si>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</si>
  <si>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</si>
  <si>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</si>
  <si>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</si>
  <si>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</si>
  <si>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</si>
  <si>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</si>
  <si>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</si>
  <si>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</si>
  <si>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</si>
  <si>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</si>
  <si>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</si>
  <si>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</si>
  <si>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</si>
  <si>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</si>
  <si>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</si>
  <si>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</si>
  <si>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</si>
  <si>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</si>
  <si>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</si>
  <si>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</si>
  <si>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</si>
  <si>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</si>
  <si>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</si>
  <si>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</si>
  <si>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</si>
  <si>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</si>
  <si>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</si>
  <si>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</si>
  <si>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</si>
  <si>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</si>
  <si>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</si>
  <si>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</si>
  <si>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</si>
  <si>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</si>
  <si>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</si>
  <si>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</si>
  <si>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</si>
  <si>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</si>
  <si>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</si>
  <si>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</si>
  <si>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</si>
  <si>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</si>
  <si>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</si>
  <si>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</si>
  <si>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</si>
  <si>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</si>
  <si>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</si>
  <si>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</si>
  <si>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</si>
  <si>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</si>
  <si>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</si>
  <si>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</si>
  <si>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</si>
  <si>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</si>
  <si>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</si>
  <si>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</si>
  <si>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</si>
  <si>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</si>
  <si>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</si>
  <si>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</si>
  <si>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</si>
  <si>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</si>
  <si>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</si>
  <si>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</si>
  <si>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</si>
  <si>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</si>
  <si>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</si>
  <si>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</si>
  <si>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</si>
  <si>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</si>
  <si>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</si>
  <si>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</si>
  <si>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</si>
  <si>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</si>
  <si>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</si>
  <si>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</si>
  <si>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</si>
  <si>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</si>
  <si>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</si>
  <si>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</si>
  <si>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</si>
  <si>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</si>
  <si>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</si>
  <si>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</si>
  <si>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</si>
  <si>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</si>
  <si>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</si>
  <si>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</si>
  <si>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</si>
  <si>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</si>
  <si>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</si>
  <si>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</si>
  <si>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</si>
  <si>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</si>
  <si>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</si>
  <si>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</si>
  <si>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</si>
  <si>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</si>
  <si>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</si>
  <si>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</si>
  <si>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</si>
  <si>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</si>
  <si>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</si>
  <si>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</si>
  <si>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</si>
  <si>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</si>
  <si>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</si>
  <si>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</si>
  <si>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</si>
  <si>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</si>
  <si>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</si>
  <si>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</si>
  <si>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</si>
  <si>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</si>
  <si>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</si>
  <si>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</si>
  <si>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</si>
  <si>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</si>
  <si>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</si>
  <si>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</si>
  <si>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</si>
  <si>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</si>
  <si>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</si>
  <si>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</si>
  <si>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</si>
  <si>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</si>
  <si>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</si>
  <si>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</si>
  <si>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</si>
  <si>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</si>
  <si>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</si>
  <si>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</si>
  <si>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</si>
  <si>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</si>
  <si>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</si>
  <si>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</si>
  <si>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</si>
  <si>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</si>
  <si>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</si>
  <si>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</si>
  <si>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</si>
  <si>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</si>
  <si>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</si>
  <si>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</si>
  <si>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</si>
  <si>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</si>
  <si>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</si>
  <si>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</si>
  <si>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</si>
  <si>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</si>
  <si>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</si>
  <si>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</si>
  <si>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</si>
  <si>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</si>
  <si>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</si>
  <si>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</si>
  <si>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</si>
  <si>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</si>
  <si>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</si>
  <si>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</si>
  <si>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</si>
  <si>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</si>
  <si>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</si>
  <si>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</si>
  <si>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</si>
  <si>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</si>
  <si>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</si>
  <si>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</si>
  <si>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</si>
  <si>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</si>
  <si>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</si>
  <si>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</si>
  <si>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</si>
  <si>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</si>
  <si>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</si>
  <si>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</si>
  <si>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</si>
  <si>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</si>
  <si>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</si>
  <si>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</si>
  <si>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</si>
  <si>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</si>
  <si>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</si>
  <si>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</si>
  <si>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</si>
  <si>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</si>
  <si>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</si>
  <si>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</si>
  <si>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</si>
  <si>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</si>
  <si>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</si>
  <si>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</si>
  <si>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</si>
  <si>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</si>
  <si>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</si>
  <si>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</si>
  <si>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</si>
  <si>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</si>
  <si>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</si>
  <si>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</si>
  <si>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</si>
  <si>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</si>
  <si>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</si>
  <si>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</si>
  <si>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</si>
  <si>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</si>
  <si>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</si>
  <si>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</si>
  <si>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</si>
  <si>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</si>
  <si>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</si>
  <si>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</si>
  <si>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</si>
  <si>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</si>
  <si>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</si>
  <si>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</si>
  <si>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</si>
  <si>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</si>
  <si>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</si>
  <si>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</si>
  <si>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</si>
  <si>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</si>
  <si>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</si>
  <si>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</si>
  <si>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</si>
  <si>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</si>
  <si>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</si>
  <si>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</si>
  <si>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</si>
  <si>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</si>
  <si>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</si>
  <si>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</si>
  <si>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</si>
  <si>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</si>
  <si>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</si>
  <si>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</si>
  <si>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</si>
  <si>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</si>
  <si>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</si>
  <si>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</si>
  <si>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</si>
  <si>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</si>
  <si>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</si>
  <si>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</si>
  <si>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</si>
  <si>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</si>
  <si>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</si>
  <si>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</si>
  <si>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</si>
  <si>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</si>
  <si>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</si>
  <si>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</si>
  <si>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</si>
  <si>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</si>
  <si>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</si>
  <si>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</si>
  <si>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</si>
  <si>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</si>
  <si>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</si>
  <si>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</si>
  <si>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</si>
  <si>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</si>
  <si>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</si>
  <si>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</si>
  <si>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</si>
  <si>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</si>
  <si>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</si>
  <si>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</si>
  <si>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</si>
  <si>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</si>
  <si>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</si>
  <si>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</si>
  <si>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</si>
  <si>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</si>
  <si>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</si>
  <si>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</si>
  <si>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</si>
  <si>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</si>
  <si>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</si>
  <si>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</si>
  <si>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</si>
  <si>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</si>
  <si>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</si>
  <si>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</si>
  <si>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</si>
  <si>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</si>
  <si>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</si>
  <si>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</si>
  <si>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</si>
  <si>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</si>
  <si>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</si>
  <si>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</si>
  <si>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</si>
  <si>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</si>
  <si>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</si>
  <si>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</si>
  <si>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</si>
  <si>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</si>
  <si>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</si>
  <si>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</si>
  <si>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</si>
  <si>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</si>
  <si>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</si>
  <si>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</si>
  <si>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</si>
  <si>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</si>
  <si>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</si>
  <si>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</si>
  <si>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</si>
  <si>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</si>
  <si>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</si>
  <si>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</si>
  <si>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</si>
  <si>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</si>
  <si>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</si>
  <si>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</si>
  <si>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</si>
  <si>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</si>
  <si>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</si>
  <si>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</si>
  <si>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</si>
  <si>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</si>
  <si>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</si>
  <si>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</si>
  <si>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</si>
  <si>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</si>
  <si>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</si>
  <si>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</si>
  <si>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</si>
  <si>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</si>
  <si>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</si>
  <si>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</si>
  <si>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</si>
  <si>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</si>
  <si>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</si>
  <si>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</si>
  <si>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</si>
  <si>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</si>
  <si>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</si>
  <si>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</si>
  <si>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</si>
  <si>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</si>
  <si>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</si>
  <si>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</si>
  <si>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</si>
  <si>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</si>
  <si>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</si>
  <si>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</si>
  <si>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</si>
  <si>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</si>
  <si>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</si>
  <si>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</si>
  <si>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</si>
  <si>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</si>
  <si>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</si>
  <si>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</si>
  <si>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</si>
  <si>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</si>
  <si>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</si>
  <si>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</si>
  <si>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</si>
  <si>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</si>
  <si>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</si>
  <si>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</si>
  <si>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</si>
  <si>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</si>
  <si>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</si>
  <si>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</si>
  <si>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</si>
  <si>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</si>
  <si>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</si>
  <si>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</si>
  <si>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</si>
  <si>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</si>
  <si>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</si>
  <si>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</si>
  <si>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</si>
  <si>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</si>
  <si>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</si>
  <si>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</si>
  <si>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</si>
  <si>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</si>
  <si>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</si>
  <si>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</si>
  <si>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</si>
  <si>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</si>
  <si>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</si>
  <si>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</si>
  <si>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</si>
  <si>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</si>
  <si>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</si>
  <si>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</si>
  <si>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</si>
  <si>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</si>
  <si>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</si>
  <si>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</si>
  <si>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</si>
  <si>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</si>
  <si>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</si>
  <si>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</si>
  <si>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</si>
  <si>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</si>
  <si>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</si>
  <si>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</si>
  <si>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</si>
  <si>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</si>
  <si>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</si>
  <si>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</si>
  <si>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</si>
  <si>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</si>
  <si>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</si>
  <si>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</si>
  <si>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</si>
  <si>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</si>
  <si>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</si>
  <si>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</si>
  <si>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</si>
  <si>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</si>
  <si>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</si>
  <si>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</si>
  <si>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</si>
  <si>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</si>
  <si>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</si>
  <si>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</si>
  <si>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</si>
  <si>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</si>
  <si>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</si>
  <si>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</si>
  <si>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</si>
  <si>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</si>
  <si>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</si>
  <si>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</si>
  <si>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</si>
  <si>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</si>
  <si>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</si>
  <si>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</si>
  <si>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</si>
  <si>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</si>
  <si>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</si>
  <si>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</si>
  <si>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</si>
  <si>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</si>
  <si>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</si>
  <si>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</si>
  <si>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</si>
  <si>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</si>
  <si>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</si>
  <si>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</si>
  <si>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</si>
  <si>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</si>
  <si>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</si>
  <si>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</si>
  <si>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</si>
  <si>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</si>
  <si>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</si>
  <si>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</si>
  <si>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</si>
  <si>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</si>
  <si>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</si>
  <si>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</si>
  <si>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</si>
  <si>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</si>
  <si>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</si>
  <si>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</si>
  <si>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</si>
  <si>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</si>
  <si>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</si>
  <si>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</si>
  <si>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</si>
  <si>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</si>
  <si>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</si>
  <si>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</si>
  <si>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</si>
  <si>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</si>
  <si>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</si>
  <si>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</si>
  <si>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</si>
  <si>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</si>
  <si>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</si>
  <si>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</si>
  <si>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</si>
  <si>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</si>
  <si>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</si>
  <si>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</si>
  <si>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</si>
  <si>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</si>
  <si>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</si>
  <si>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</si>
  <si>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</si>
  <si>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</si>
  <si>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</si>
  <si>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</si>
  <si>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</si>
  <si>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</si>
  <si>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</si>
  <si>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</si>
  <si>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</si>
  <si>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</si>
  <si>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</si>
  <si>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</si>
  <si>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</si>
  <si>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</si>
  <si>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</si>
  <si>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</si>
  <si>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</si>
  <si>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</si>
  <si>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</si>
  <si>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</si>
  <si>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</si>
  <si>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</si>
  <si>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</si>
  <si>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</si>
  <si>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</si>
  <si>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</si>
  <si>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</si>
  <si>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</si>
  <si>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</si>
  <si>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</si>
  <si>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</si>
  <si>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</si>
  <si>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</si>
  <si>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</si>
  <si>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</si>
  <si>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</si>
  <si>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</si>
  <si>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</si>
  <si>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</si>
  <si>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</si>
  <si>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</si>
  <si>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</si>
  <si>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</si>
  <si>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</si>
  <si>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</si>
  <si>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</si>
  <si>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</si>
  <si>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</si>
  <si>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</si>
  <si>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</si>
  <si>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</si>
  <si>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</si>
  <si>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</si>
  <si>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</si>
  <si>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</si>
  <si>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</si>
  <si>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</si>
  <si>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</si>
  <si>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</si>
  <si>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</si>
  <si>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</si>
  <si>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</si>
  <si>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</si>
  <si>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</si>
  <si>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</si>
  <si>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</si>
  <si>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</si>
  <si>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</si>
  <si>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</si>
  <si>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</si>
  <si>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</si>
  <si>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</si>
  <si>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</si>
  <si>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</si>
  <si>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</si>
  <si>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</si>
  <si>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</si>
  <si>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</si>
  <si>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</si>
  <si>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</si>
  <si>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</si>
  <si>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</si>
  <si>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</si>
  <si>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</si>
  <si>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</si>
  <si>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</si>
  <si>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</si>
  <si>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</si>
  <si>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</si>
  <si>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</si>
  <si>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</si>
  <si>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</si>
  <si>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</si>
  <si>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</si>
  <si>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</si>
  <si>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</si>
  <si>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</si>
  <si>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</si>
  <si>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</si>
  <si>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</si>
  <si>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</si>
  <si>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</si>
  <si>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</si>
  <si>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</si>
  <si>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</si>
  <si>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</si>
  <si>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</si>
  <si>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</si>
  <si>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</si>
  <si>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</si>
  <si>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</si>
  <si>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</si>
  <si>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</si>
  <si>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</si>
  <si>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</si>
  <si>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</si>
  <si>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</si>
  <si>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</si>
  <si>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</si>
  <si>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</si>
  <si>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</si>
  <si>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</si>
  <si>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</si>
  <si>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</si>
  <si>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</si>
  <si>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</si>
  <si>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</si>
  <si>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</si>
  <si>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</si>
  <si>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</si>
  <si>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</si>
  <si>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</si>
  <si>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</si>
  <si>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</si>
  <si>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</si>
  <si>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</si>
  <si>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</si>
  <si>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</si>
  <si>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</si>
  <si>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</si>
  <si>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</si>
  <si>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</si>
  <si>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</si>
  <si>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</si>
  <si>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</si>
  <si>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</si>
  <si>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</si>
  <si>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</si>
  <si>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</si>
  <si>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</si>
  <si>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</si>
  <si>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</si>
  <si>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</si>
  <si>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</si>
  <si>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</si>
  <si>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</si>
  <si>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</si>
  <si>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</si>
  <si>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</si>
  <si>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</si>
  <si>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</si>
  <si>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</si>
  <si>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</si>
  <si>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</si>
  <si>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</si>
  <si>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</si>
  <si>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</si>
  <si>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</si>
  <si>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</si>
  <si>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</si>
  <si>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</si>
  <si>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</si>
  <si>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</si>
  <si>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</si>
  <si>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</si>
  <si>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</si>
  <si>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</si>
  <si>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</si>
  <si>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</si>
  <si>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</si>
  <si>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</si>
  <si>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</si>
  <si>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</si>
  <si>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</si>
  <si>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</si>
  <si>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</si>
  <si>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</si>
  <si>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</si>
  <si>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</si>
  <si>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</si>
  <si>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</si>
  <si>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</si>
  <si>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</si>
  <si>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</si>
  <si>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</si>
  <si>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</si>
  <si>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</si>
  <si>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</si>
  <si>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</si>
  <si>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</si>
  <si>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</si>
  <si>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</si>
  <si>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</si>
  <si>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</si>
  <si>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</si>
  <si>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</si>
  <si>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</si>
  <si>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</si>
  <si>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</si>
  <si>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</si>
  <si>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</si>
  <si>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</si>
  <si>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</si>
  <si>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</si>
  <si>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</si>
  <si>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</si>
  <si>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</si>
  <si>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</si>
  <si>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</si>
  <si>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</si>
  <si>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</si>
  <si>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</si>
  <si>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</si>
  <si>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</si>
  <si>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</si>
  <si>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</si>
  <si>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</si>
  <si>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</si>
  <si>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</si>
  <si>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</si>
  <si>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</si>
  <si>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</si>
  <si>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</si>
  <si>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</si>
  <si>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</si>
  <si>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</si>
  <si>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</si>
  <si>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</si>
  <si>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</si>
  <si>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</si>
  <si>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</si>
  <si>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</si>
  <si>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</si>
  <si>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</si>
  <si>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</si>
  <si>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</si>
  <si>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</si>
  <si>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</si>
  <si>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</si>
  <si>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</si>
  <si>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</si>
  <si>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</si>
  <si>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</si>
  <si>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</si>
  <si>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</si>
  <si>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</si>
  <si>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</si>
  <si>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</si>
  <si>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</si>
  <si>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</si>
  <si>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</si>
  <si>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</si>
  <si>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</si>
  <si>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</si>
  <si>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</si>
  <si>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</si>
  <si>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</si>
  <si>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</si>
  <si>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</si>
  <si>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</si>
  <si>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</si>
  <si>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</si>
  <si>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</si>
  <si>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</si>
  <si>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</si>
  <si>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</si>
  <si>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</si>
  <si>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</si>
  <si>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</si>
  <si>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</si>
  <si>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</si>
  <si>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</si>
  <si>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</si>
  <si>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</si>
  <si>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</si>
  <si>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</si>
  <si>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</si>
  <si>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</si>
  <si>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</si>
  <si>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</si>
  <si>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</si>
  <si>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</si>
  <si>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</si>
  <si>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</si>
  <si>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</si>
  <si>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</si>
  <si>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</si>
  <si>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</si>
  <si>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</si>
  <si>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</si>
  <si>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</si>
  <si>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</si>
  <si>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</si>
  <si>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</si>
  <si>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</si>
  <si>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</si>
  <si>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</si>
  <si>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</si>
  <si>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</si>
  <si>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</si>
  <si>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</si>
  <si>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</si>
  <si>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</si>
  <si>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</si>
  <si>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</si>
  <si>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</si>
  <si>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</si>
  <si>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</si>
  <si>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</si>
  <si>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</si>
  <si>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</si>
  <si>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</si>
  <si>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</si>
  <si>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</si>
  <si>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</si>
  <si>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</si>
  <si>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</si>
  <si>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</si>
  <si>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</si>
  <si>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</si>
  <si>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</si>
  <si>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</si>
  <si>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</si>
  <si>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</si>
  <si>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</si>
  <si>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</si>
  <si>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</si>
  <si>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</si>
  <si>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</si>
  <si>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</si>
  <si>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</si>
  <si>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</si>
  <si>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</si>
  <si>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</si>
  <si>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</si>
  <si>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</si>
  <si>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</si>
  <si>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</si>
  <si>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</si>
  <si>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</si>
  <si>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</si>
  <si>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</si>
  <si>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</si>
  <si>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</si>
  <si>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</si>
  <si>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</si>
  <si>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</si>
  <si>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</si>
  <si>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</si>
  <si>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</si>
  <si>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</si>
  <si>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</si>
  <si>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</si>
  <si>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</si>
  <si>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</si>
  <si>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</si>
  <si>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</si>
  <si>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</si>
  <si>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</si>
  <si>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</si>
  <si>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</si>
  <si>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</si>
  <si>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</si>
  <si>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</si>
  <si>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</si>
  <si>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</si>
  <si>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</si>
  <si>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</si>
  <si>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</si>
  <si>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</si>
  <si>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</si>
  <si>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</si>
  <si>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</si>
  <si>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</si>
  <si>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</si>
  <si>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</si>
  <si>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</si>
  <si>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</si>
  <si>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</si>
  <si>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</si>
  <si>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</si>
  <si>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</si>
  <si>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</si>
  <si>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</si>
  <si>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</si>
  <si>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</si>
  <si>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</si>
  <si>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</si>
  <si>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</si>
  <si>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</si>
  <si>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</si>
  <si>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</si>
  <si>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</si>
  <si>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</si>
  <si>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</si>
  <si>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</si>
  <si>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</si>
  <si>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</si>
  <si>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</si>
  <si>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</si>
  <si>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</si>
  <si>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</si>
  <si>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</si>
  <si>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</si>
  <si>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</si>
  <si>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</si>
  <si>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</si>
  <si>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</si>
  <si>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</si>
  <si>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</si>
  <si>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</si>
  <si>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</si>
  <si>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</si>
  <si>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</si>
  <si>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</si>
  <si>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</si>
  <si>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</si>
  <si>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</si>
  <si>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</si>
  <si>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</si>
  <si>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</si>
  <si>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</si>
  <si>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</si>
  <si>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</si>
  <si>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</si>
  <si>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</si>
  <si>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</si>
  <si>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</si>
  <si>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</si>
  <si>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</si>
  <si>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</si>
  <si>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</si>
  <si>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</si>
  <si>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</si>
  <si>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</si>
  <si>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</si>
  <si>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</si>
  <si>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</si>
  <si>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</si>
  <si>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</si>
  <si>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</si>
  <si>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</si>
  <si>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</si>
  <si>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</si>
  <si>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</si>
  <si>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</si>
  <si>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</si>
  <si>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</si>
  <si>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</si>
  <si>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</si>
  <si>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</si>
  <si>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</si>
  <si>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</si>
  <si>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</si>
  <si>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</si>
  <si>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</si>
  <si>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</si>
  <si>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</si>
  <si>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</si>
  <si>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</si>
  <si>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</si>
  <si>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</si>
  <si>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</si>
  <si>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</si>
  <si>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</si>
  <si>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</si>
  <si>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</si>
  <si>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</si>
  <si>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</si>
  <si>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</si>
  <si>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</si>
  <si>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</si>
  <si>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</si>
  <si>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</si>
  <si>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</si>
  <si>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</si>
  <si>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</si>
  <si>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</si>
  <si>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</si>
  <si>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</si>
  <si>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</si>
  <si>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</si>
  <si>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</si>
  <si>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</si>
  <si>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</si>
  <si>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</si>
  <si>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</si>
  <si>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</si>
  <si>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</si>
  <si>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</si>
  <si>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</si>
  <si>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</si>
  <si>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</si>
  <si>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</si>
  <si>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</si>
  <si>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</si>
  <si>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</si>
  <si>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</si>
  <si>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</si>
  <si>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</si>
  <si>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</si>
  <si>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</si>
  <si>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</si>
  <si>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</si>
  <si>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</si>
  <si>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</si>
  <si>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</si>
  <si>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</si>
  <si>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</si>
  <si>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</si>
  <si>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</si>
  <si>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</si>
  <si>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</si>
  <si>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</si>
  <si>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</si>
  <si>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</si>
  <si>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</si>
  <si>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</si>
  <si>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</si>
  <si>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</si>
  <si>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</si>
  <si>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</si>
  <si>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</si>
  <si>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</si>
  <si>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</si>
  <si>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</si>
  <si>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</si>
  <si>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</si>
  <si>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</si>
  <si>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</si>
  <si>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</si>
  <si>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</si>
  <si>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</si>
  <si>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</si>
  <si>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</si>
  <si>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</si>
  <si>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</si>
  <si>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</si>
  <si>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</si>
  <si>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</si>
  <si>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</si>
  <si>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</si>
  <si>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</si>
  <si>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</si>
  <si>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</si>
  <si>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</si>
  <si>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</si>
  <si>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</si>
  <si>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</si>
  <si>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</si>
  <si>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</si>
  <si>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</si>
  <si>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</si>
  <si>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</si>
  <si>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</si>
  <si>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</si>
  <si>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</si>
  <si>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</si>
  <si>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</si>
  <si>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</si>
  <si>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</si>
  <si>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</si>
  <si>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</si>
  <si>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</si>
  <si>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</si>
  <si>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</si>
  <si>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</si>
  <si>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</si>
  <si>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</si>
  <si>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</si>
  <si>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</si>
  <si>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</si>
  <si>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</si>
  <si>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</si>
  <si>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</si>
  <si>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</si>
  <si>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</si>
  <si>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</si>
  <si>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</si>
  <si>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</si>
  <si>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</si>
  <si>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</si>
  <si>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</si>
  <si>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</si>
  <si>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</si>
  <si>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</si>
  <si>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</si>
  <si>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</si>
  <si>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</si>
  <si>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</si>
  <si>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</si>
  <si>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</si>
  <si>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</si>
  <si>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</si>
  <si>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</si>
  <si>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</si>
  <si>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</si>
  <si>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</si>
  <si>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</si>
  <si>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</si>
  <si>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</si>
  <si>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</si>
  <si>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</si>
  <si>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</si>
  <si>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</si>
  <si>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</si>
  <si>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</si>
  <si>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</si>
  <si>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</si>
  <si>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</si>
  <si>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</si>
  <si>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</si>
  <si>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</si>
  <si>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</si>
  <si>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</si>
  <si>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</si>
  <si>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</si>
  <si>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</si>
  <si>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</si>
  <si>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</si>
  <si>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</si>
  <si>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</si>
  <si>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</si>
  <si>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</si>
  <si>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</si>
  <si>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</si>
  <si>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</si>
  <si>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</si>
  <si>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</si>
  <si>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</si>
  <si>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</si>
  <si>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</si>
  <si>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</si>
  <si>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</si>
  <si>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</si>
  <si>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</si>
  <si>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</si>
  <si>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</si>
  <si>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</si>
  <si>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</si>
  <si>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</si>
  <si>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</si>
  <si>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</si>
  <si>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</si>
  <si>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</si>
  <si>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</si>
  <si>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</si>
  <si>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</si>
  <si>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</si>
  <si>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</si>
  <si>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</si>
  <si>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</si>
  <si>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</si>
  <si>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</si>
  <si>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</si>
  <si>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</si>
  <si>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</si>
  <si>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</si>
  <si>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</si>
  <si>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</si>
  <si>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</si>
  <si>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</si>
  <si>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</si>
  <si>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</si>
  <si>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</si>
  <si>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</si>
  <si>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</si>
  <si>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</si>
  <si>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</si>
  <si>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</si>
  <si>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</si>
  <si>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</si>
  <si>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</si>
  <si>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</si>
  <si>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</si>
  <si>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</si>
  <si>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</si>
  <si>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</si>
  <si>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</si>
  <si>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</si>
  <si>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</si>
  <si>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</si>
  <si>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</si>
  <si>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</si>
  <si>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</si>
  <si>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</si>
  <si>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</si>
  <si>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</si>
  <si>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</si>
  <si>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</si>
  <si>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</si>
  <si>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</si>
  <si>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</si>
  <si>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</si>
  <si>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</si>
  <si>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</si>
  <si>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</si>
  <si>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</si>
  <si>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</si>
  <si>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</si>
  <si>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</si>
  <si>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</si>
  <si>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</si>
  <si>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</si>
  <si>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</si>
  <si>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</si>
  <si>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</si>
  <si>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</si>
  <si>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</si>
  <si>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</si>
  <si>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</si>
  <si>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</si>
  <si>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</si>
  <si>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</si>
  <si>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</si>
  <si>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</si>
  <si>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</si>
  <si>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</si>
  <si>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</si>
  <si>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</si>
  <si>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</si>
  <si>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</si>
  <si>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</si>
  <si>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</si>
  <si>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</si>
  <si>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</si>
  <si>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</si>
  <si>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</si>
  <si>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</si>
  <si>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</si>
  <si>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</si>
  <si>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</si>
  <si>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</si>
  <si>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</si>
  <si>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</si>
  <si>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</si>
  <si>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</si>
  <si>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</si>
  <si>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</si>
  <si>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</si>
  <si>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</si>
  <si>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</si>
  <si>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</si>
  <si>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</si>
  <si>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</si>
  <si>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</si>
  <si>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</si>
  <si>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</si>
  <si>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</si>
  <si>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</si>
  <si>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</si>
  <si>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</si>
  <si>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</si>
  <si>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</si>
  <si>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</si>
  <si>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</si>
  <si>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</si>
  <si>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</si>
  <si>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</si>
  <si>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</si>
  <si>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</si>
  <si>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</si>
  <si>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</si>
  <si>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</si>
  <si>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</si>
  <si>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</si>
  <si>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</si>
  <si>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</si>
  <si>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</si>
  <si>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</si>
  <si>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</si>
  <si>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</si>
  <si>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</si>
  <si>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</si>
  <si>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</si>
  <si>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</si>
  <si>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</si>
  <si>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</si>
  <si>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</si>
  <si>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</si>
  <si>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</si>
  <si>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</si>
  <si>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</si>
  <si>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</si>
  <si>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</si>
  <si>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</si>
  <si>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</si>
  <si>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</si>
  <si>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</si>
  <si>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</si>
  <si>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</si>
  <si>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</si>
  <si>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</si>
  <si>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</si>
  <si>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</si>
  <si>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</si>
  <si>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</si>
  <si>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</si>
  <si>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</si>
  <si>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</si>
  <si>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</si>
  <si>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</si>
  <si>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</si>
  <si>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</si>
  <si>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</si>
  <si>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</si>
  <si>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</si>
  <si>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</si>
  <si>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</si>
  <si>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</si>
  <si>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</si>
  <si>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</si>
  <si>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</si>
  <si>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</si>
  <si>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</si>
  <si>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</si>
  <si>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</si>
  <si>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</si>
  <si>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</si>
  <si>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</si>
  <si>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</si>
  <si>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</si>
  <si>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</si>
  <si>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</si>
  <si>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</si>
  <si>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</si>
  <si>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</si>
  <si>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</si>
  <si>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</si>
  <si>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</si>
  <si>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</si>
  <si>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</si>
  <si>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</si>
  <si>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</si>
  <si>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</si>
  <si>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</si>
  <si>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</si>
  <si>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</si>
  <si>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</si>
  <si>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</si>
  <si>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</si>
  <si>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</si>
  <si>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</si>
  <si>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</si>
  <si>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</si>
  <si>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</si>
  <si>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</si>
  <si>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</si>
  <si>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</si>
  <si>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</si>
  <si>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</si>
  <si>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</si>
  <si>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</si>
  <si>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</si>
  <si>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</si>
  <si>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</si>
  <si>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</si>
  <si>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</si>
  <si>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</si>
  <si>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</si>
  <si>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</si>
  <si>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</si>
  <si>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</si>
  <si>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</si>
  <si>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</si>
  <si>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</si>
  <si>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</si>
  <si>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</si>
  <si>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</si>
  <si>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</si>
  <si>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</si>
  <si>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</si>
  <si>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</si>
  <si>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</si>
  <si>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</si>
  <si>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</si>
  <si>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</si>
  <si>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</si>
  <si>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</si>
  <si>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</si>
  <si>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</si>
  <si>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</si>
  <si>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</si>
  <si>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</si>
  <si>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</si>
  <si>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</si>
  <si>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</si>
  <si>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</si>
  <si>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</si>
  <si>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</si>
  <si>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</si>
  <si>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</si>
  <si>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</si>
  <si>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</si>
  <si>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</si>
  <si>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</si>
  <si>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</si>
  <si>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</si>
  <si>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</si>
  <si>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</si>
  <si>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</si>
  <si>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</si>
  <si>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</si>
  <si>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</si>
  <si>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</si>
  <si>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</si>
  <si>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</si>
  <si>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</si>
  <si>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</si>
  <si>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</si>
  <si>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</si>
  <si>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</si>
  <si>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</si>
  <si>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</si>
  <si>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</si>
  <si>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</si>
  <si>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</si>
  <si>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</si>
  <si>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</si>
  <si>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</si>
  <si>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</si>
  <si>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</si>
  <si>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</si>
  <si>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</si>
  <si>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</si>
  <si>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</si>
  <si>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</si>
  <si>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</si>
  <si>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</si>
  <si>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</si>
  <si>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</si>
  <si>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</si>
  <si>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</si>
  <si>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</si>
  <si>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</si>
  <si>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</si>
  <si>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</si>
  <si>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</si>
  <si>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</si>
  <si>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</si>
  <si>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</si>
  <si>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</si>
  <si>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</si>
  <si>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</si>
  <si>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</si>
  <si>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</si>
  <si>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</si>
  <si>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</si>
  <si>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</si>
  <si>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</si>
  <si>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</si>
  <si>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</si>
  <si>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</si>
  <si>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</si>
  <si>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</si>
  <si>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</si>
  <si>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</si>
  <si>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</si>
  <si>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</si>
  <si>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</si>
  <si>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</si>
  <si>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</si>
  <si>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</si>
  <si>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</si>
  <si>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</si>
  <si>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</si>
  <si>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</si>
  <si>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</si>
  <si>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</si>
  <si>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</si>
  <si>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</si>
  <si>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</si>
  <si>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</si>
  <si>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</si>
  <si>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</si>
  <si>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</si>
  <si>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</si>
  <si>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</si>
  <si>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</si>
  <si>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</si>
  <si>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</si>
  <si>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</si>
  <si>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</si>
  <si>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</si>
  <si>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</si>
  <si>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</si>
  <si>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</si>
  <si>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</si>
  <si>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</si>
  <si>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</si>
  <si>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</si>
  <si>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</si>
  <si>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</si>
  <si>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</si>
  <si>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</si>
  <si>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</si>
  <si>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</si>
  <si>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</si>
  <si>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</si>
  <si>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</si>
  <si>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</si>
  <si>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</si>
  <si>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</si>
  <si>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</si>
  <si>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</si>
  <si>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</si>
  <si>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</si>
  <si>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</si>
  <si>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</si>
  <si>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</si>
  <si>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</si>
  <si>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</si>
  <si>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</si>
  <si>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</si>
  <si>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</si>
  <si>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</si>
  <si>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</si>
  <si>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</si>
  <si>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</si>
  <si>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</si>
  <si>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</si>
  <si>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</si>
  <si>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</si>
  <si>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</si>
  <si>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</si>
  <si>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</si>
  <si>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</si>
  <si>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</si>
  <si>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</si>
  <si>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</si>
  <si>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</si>
  <si>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</si>
  <si>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</si>
  <si>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</si>
  <si>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</si>
  <si>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</si>
  <si>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</si>
  <si>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</si>
  <si>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</si>
  <si>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</si>
  <si>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</si>
  <si>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</si>
  <si>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</si>
  <si>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</si>
  <si>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</si>
  <si>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</si>
  <si>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</si>
  <si>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</si>
  <si>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</si>
  <si>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</si>
  <si>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</si>
  <si>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</si>
  <si>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</si>
  <si>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</si>
  <si>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</si>
  <si>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</si>
  <si>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</si>
  <si>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</si>
  <si>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</si>
  <si>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</si>
  <si>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</si>
  <si>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</si>
  <si>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</si>
  <si>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</si>
  <si>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</si>
  <si>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</si>
  <si>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</si>
  <si>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</si>
  <si>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</si>
  <si>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</si>
  <si>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</si>
  <si>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</si>
  <si>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</si>
  <si>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</si>
  <si>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</si>
  <si>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</si>
  <si>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</si>
  <si>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</si>
  <si>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</si>
  <si>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</si>
  <si>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</si>
  <si>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</si>
  <si>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</si>
  <si>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</si>
  <si>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</si>
  <si>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</si>
  <si>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</si>
  <si>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</si>
  <si>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</si>
  <si>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</si>
  <si>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</si>
  <si>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</si>
  <si>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</si>
  <si>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</si>
  <si>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</si>
  <si>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</si>
  <si>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</si>
  <si>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</si>
  <si>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</si>
  <si>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</si>
  <si>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</si>
  <si>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</si>
  <si>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</si>
  <si>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</si>
  <si>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</si>
  <si>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</si>
  <si>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</si>
  <si>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</si>
  <si>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</si>
  <si>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</si>
  <si>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</si>
  <si>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</si>
  <si>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</si>
  <si>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</si>
  <si>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</si>
  <si>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</si>
  <si>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</si>
  <si>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</si>
  <si>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</si>
  <si>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</si>
  <si>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</si>
  <si>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</si>
  <si>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</si>
  <si>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</si>
  <si>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</si>
  <si>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</si>
  <si>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</si>
  <si>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</si>
  <si>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</si>
  <si>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</si>
  <si>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</si>
  <si>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</si>
  <si>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</si>
  <si>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</si>
  <si>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</si>
  <si>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</si>
  <si>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</si>
  <si>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</si>
  <si>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</si>
  <si>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</si>
  <si>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</si>
  <si>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</si>
  <si>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</si>
  <si>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</si>
  <si>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</si>
  <si>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</si>
  <si>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</si>
  <si>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</si>
  <si>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</si>
  <si>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</si>
  <si>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</si>
  <si>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</si>
  <si>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</si>
  <si>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</si>
  <si>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</si>
  <si>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</si>
  <si>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</si>
  <si>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</si>
  <si>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</si>
  <si>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</si>
  <si>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</si>
  <si>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</si>
  <si>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</si>
  <si>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</si>
  <si>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</si>
  <si>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</si>
  <si>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</si>
  <si>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</si>
  <si>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</si>
  <si>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</si>
  <si>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</si>
  <si>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</si>
  <si>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</si>
  <si>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</si>
  <si>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</si>
  <si>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</si>
  <si>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</si>
  <si>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</si>
  <si>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</si>
  <si>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</si>
  <si>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</si>
  <si>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</si>
  <si>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</si>
  <si>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</si>
  <si>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</si>
  <si>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</si>
  <si>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</si>
  <si>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</si>
  <si>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</si>
  <si>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</si>
  <si>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</si>
  <si>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</si>
  <si>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</si>
  <si>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</si>
  <si>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</si>
  <si>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</si>
  <si>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</si>
  <si>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</si>
  <si>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</si>
  <si>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</si>
  <si>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</si>
  <si>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</si>
  <si>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</si>
  <si>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</si>
  <si>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</si>
  <si>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</si>
  <si>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</si>
  <si>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</si>
  <si>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</si>
  <si>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</si>
  <si>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</si>
  <si>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</si>
  <si>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</si>
  <si>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</si>
  <si>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</si>
  <si>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</si>
  <si>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</si>
  <si>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</si>
  <si>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</si>
  <si>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</si>
  <si>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</si>
  <si>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</si>
  <si>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</si>
  <si>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</si>
  <si>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</si>
  <si>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</si>
  <si>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</si>
  <si>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</si>
  <si>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</si>
  <si>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</si>
  <si>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</si>
  <si>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</si>
  <si>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</si>
  <si>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</si>
  <si>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</si>
  <si>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</si>
  <si>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</si>
  <si>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</si>
  <si>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</si>
  <si>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</si>
  <si>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</si>
  <si>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</si>
  <si>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</si>
  <si>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</si>
  <si>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</si>
  <si>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</si>
  <si>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</si>
  <si>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</si>
  <si>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</si>
  <si>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</si>
  <si>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</si>
  <si>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</si>
  <si>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</si>
  <si>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</si>
  <si>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</si>
  <si>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</si>
  <si>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</si>
  <si>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</si>
  <si>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</si>
  <si>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</si>
  <si>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</si>
  <si>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</si>
  <si>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</si>
  <si>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</si>
  <si>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</si>
  <si>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</si>
  <si>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</si>
  <si>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</si>
  <si>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</si>
  <si>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</si>
  <si>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</si>
  <si>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</si>
  <si>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</si>
  <si>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</si>
  <si>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</si>
  <si>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</si>
  <si>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</si>
  <si>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</si>
  <si>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</si>
  <si>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</si>
  <si>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</si>
  <si>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</si>
  <si>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</si>
  <si>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</si>
  <si>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</si>
  <si>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</si>
  <si>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</si>
  <si>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</si>
  <si>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</si>
  <si>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</si>
  <si>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</si>
  <si>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</si>
  <si>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</si>
  <si>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</si>
  <si>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</si>
  <si>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</si>
  <si>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</si>
  <si>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</si>
  <si>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</si>
  <si>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</si>
  <si>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</si>
  <si>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</si>
  <si>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</si>
  <si>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</si>
  <si>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</si>
  <si>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</si>
  <si>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</si>
  <si>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</si>
  <si>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</si>
  <si>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</si>
  <si>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</si>
  <si>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</si>
  <si>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</si>
  <si>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</si>
  <si>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</si>
  <si>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</si>
  <si>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</si>
  <si>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</si>
  <si>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</si>
  <si>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</si>
  <si>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</si>
  <si>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</si>
  <si>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</si>
  <si>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</si>
  <si>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</si>
  <si>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</si>
  <si>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</si>
  <si>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</si>
  <si>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</si>
  <si>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</si>
  <si>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</si>
  <si>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</si>
  <si>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</si>
  <si>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</si>
  <si>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</si>
  <si>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</si>
  <si>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</si>
  <si>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</si>
  <si>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</si>
  <si>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</si>
  <si>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</si>
  <si>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</si>
  <si>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</si>
  <si>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</si>
  <si>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</si>
  <si>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</si>
  <si>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</si>
  <si>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</si>
  <si>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</si>
  <si>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</si>
  <si>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</si>
  <si>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</si>
  <si>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</si>
  <si>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</si>
  <si>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</si>
  <si>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</si>
  <si>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</si>
  <si>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</si>
  <si>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</si>
  <si>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</si>
  <si>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</si>
  <si>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</si>
  <si>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</si>
  <si>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</si>
  <si>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</si>
  <si>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</si>
  <si>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</si>
  <si>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</si>
  <si>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</si>
  <si>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</si>
  <si>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</si>
  <si>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</si>
  <si>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</si>
  <si>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</si>
  <si>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</si>
  <si>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</si>
  <si>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</si>
  <si>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</si>
  <si>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</si>
  <si>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</si>
  <si>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</si>
  <si>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</si>
  <si>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</si>
  <si>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</si>
  <si>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</si>
  <si>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</si>
  <si>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</si>
  <si>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</si>
  <si>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</si>
  <si>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</si>
  <si>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</si>
  <si>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</si>
  <si>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</si>
  <si>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</si>
  <si>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</si>
  <si>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</si>
  <si>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</si>
  <si>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</si>
  <si>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</si>
  <si>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</si>
  <si>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</si>
  <si>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</si>
  <si>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</si>
  <si>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</si>
  <si>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</si>
  <si>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</si>
  <si>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</si>
  <si>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</si>
  <si>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</si>
  <si>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</si>
  <si>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</si>
  <si>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</si>
  <si>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</si>
  <si>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</si>
  <si>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</si>
  <si>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</si>
  <si>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</si>
  <si>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</si>
  <si>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</si>
  <si>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</si>
  <si>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</si>
  <si>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</si>
  <si>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</si>
  <si>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</si>
  <si>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</si>
  <si>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</si>
  <si>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</si>
  <si>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</si>
  <si>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</si>
  <si>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</si>
  <si>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</si>
  <si>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</si>
  <si>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</si>
  <si>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</si>
  <si>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</si>
  <si>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</si>
  <si>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</si>
  <si>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</si>
  <si>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</si>
  <si>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</si>
  <si>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</si>
  <si>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</si>
  <si>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</si>
  <si>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</si>
  <si>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</si>
  <si>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</si>
  <si>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</si>
  <si>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</si>
  <si>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</si>
  <si>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</si>
  <si>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</si>
  <si>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</si>
  <si>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</si>
  <si>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</si>
  <si>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</si>
  <si>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</si>
  <si>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</si>
  <si>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</si>
  <si>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</si>
  <si>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</si>
  <si>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</si>
  <si>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</si>
  <si>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</si>
  <si>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</si>
  <si>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</si>
  <si>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</si>
  <si>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</si>
  <si>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</si>
  <si>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</si>
  <si>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</si>
  <si>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</si>
  <si>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</si>
  <si>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</si>
  <si>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</si>
  <si>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</si>
  <si>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</si>
  <si>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</si>
  <si>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</si>
  <si>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</si>
  <si>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</si>
  <si>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</si>
  <si>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</si>
  <si>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</si>
  <si>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</si>
  <si>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</si>
  <si>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</si>
  <si>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</si>
  <si>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</si>
  <si>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</si>
  <si>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</si>
  <si>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</si>
  <si>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</si>
  <si>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</si>
  <si>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</si>
  <si>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</si>
  <si>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</si>
  <si>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</si>
  <si>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</si>
  <si>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</si>
  <si>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</si>
  <si>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</si>
  <si>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</si>
  <si>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</si>
  <si>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</si>
  <si>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</si>
  <si>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</si>
  <si>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</si>
  <si>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</si>
  <si>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</si>
  <si>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</si>
  <si>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</si>
  <si>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</si>
  <si>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</si>
  <si>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</si>
  <si>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</si>
  <si>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</si>
  <si>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</si>
  <si>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</si>
  <si>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</si>
  <si>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</si>
  <si>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</si>
  <si>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</si>
  <si>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</si>
  <si>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</si>
  <si>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</si>
  <si>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</si>
  <si>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</si>
  <si>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</si>
  <si>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</si>
  <si>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</si>
  <si>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</si>
  <si>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</si>
  <si>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</si>
  <si>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</si>
  <si>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</si>
  <si>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</si>
  <si>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</si>
  <si>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</si>
  <si>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</si>
  <si>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</si>
  <si>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</si>
  <si>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</si>
  <si>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</si>
  <si>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</si>
  <si>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</si>
  <si>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</si>
  <si>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</si>
  <si>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</si>
  <si>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</si>
  <si>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</si>
  <si>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</si>
  <si>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</si>
  <si>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</si>
  <si>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</si>
  <si>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</si>
  <si>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</si>
  <si>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</si>
  <si>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</si>
  <si>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</si>
  <si>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</si>
  <si>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</si>
  <si>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</si>
  <si>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</si>
  <si>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</si>
  <si>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</si>
  <si>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</si>
  <si>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</si>
  <si>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</si>
  <si>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</si>
  <si>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</si>
  <si>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</si>
  <si>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</si>
  <si>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</si>
  <si>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</si>
  <si>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</si>
  <si>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</si>
  <si>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</si>
  <si>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</si>
  <si>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</si>
  <si>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</si>
  <si>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</si>
  <si>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</si>
  <si>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</si>
  <si>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</si>
  <si>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</si>
  <si>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</si>
  <si>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</si>
  <si>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</si>
  <si>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</si>
  <si>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</si>
  <si>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</si>
  <si>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</si>
  <si>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</si>
  <si>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</si>
  <si>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</si>
  <si>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</si>
  <si>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</si>
  <si>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</si>
  <si>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</si>
  <si>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</si>
  <si>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</si>
  <si>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</si>
  <si>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</si>
  <si>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</si>
  <si>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</si>
  <si>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</si>
  <si>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</si>
  <si>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</si>
  <si>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</si>
  <si>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</si>
  <si>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</si>
  <si>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</si>
  <si>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</si>
  <si>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</si>
  <si>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</si>
  <si>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</si>
  <si>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</si>
  <si>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</si>
  <si>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</si>
  <si>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</si>
  <si>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</si>
  <si>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</si>
  <si>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</si>
  <si>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</si>
  <si>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</si>
  <si>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</si>
  <si>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</si>
  <si>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</si>
  <si>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</si>
  <si>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</si>
  <si>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</si>
  <si>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</si>
  <si>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</si>
  <si>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</si>
  <si>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</si>
  <si>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</si>
  <si>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</si>
  <si>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</si>
  <si>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</si>
  <si>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</si>
  <si>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</si>
  <si>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</si>
  <si>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</si>
  <si>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</si>
  <si>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</si>
  <si>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</si>
  <si>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</si>
  <si>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</si>
  <si>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</si>
  <si>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</si>
  <si>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</si>
  <si>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</si>
  <si>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</si>
  <si>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</si>
  <si>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</si>
  <si>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</si>
  <si>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</si>
  <si>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</si>
  <si>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</si>
  <si>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</si>
  <si>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</si>
  <si>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</si>
  <si>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</si>
  <si>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</si>
  <si>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</si>
  <si>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</si>
  <si>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</si>
  <si>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</si>
  <si>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</si>
  <si>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</si>
  <si>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</si>
  <si>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</si>
  <si>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</si>
  <si>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</si>
  <si>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</si>
  <si>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</si>
  <si>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</si>
  <si>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</si>
  <si>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</si>
  <si>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</si>
  <si>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</si>
  <si>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</si>
  <si>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</si>
  <si>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</si>
  <si>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</si>
  <si>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</si>
  <si>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</si>
  <si>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</si>
  <si>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</si>
  <si>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</si>
  <si>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</si>
  <si>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</si>
  <si>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</si>
  <si>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</si>
  <si>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</si>
  <si>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</si>
  <si>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</si>
  <si>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</si>
  <si>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</si>
  <si>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</si>
  <si>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</si>
  <si>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</si>
  <si>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</si>
  <si>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</si>
  <si>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</si>
  <si>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</si>
  <si>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</si>
  <si>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</si>
  <si>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</si>
  <si>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</si>
  <si>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</si>
  <si>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</si>
  <si>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</si>
  <si>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</si>
  <si>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</si>
  <si>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</si>
  <si>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</si>
  <si>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</si>
  <si>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</si>
  <si>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</si>
  <si>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</si>
  <si>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</si>
  <si>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</si>
  <si>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</si>
  <si>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</si>
  <si>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</si>
  <si>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</si>
  <si>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</si>
  <si>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</si>
  <si>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</si>
  <si>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</si>
  <si>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</si>
  <si>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</si>
  <si>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</si>
  <si>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</si>
  <si>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</si>
  <si>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</si>
  <si>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</si>
  <si>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</si>
  <si>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</si>
  <si>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</si>
  <si>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</si>
  <si>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</si>
  <si>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</si>
  <si>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</si>
  <si>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</si>
  <si>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</si>
  <si>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</si>
  <si>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</si>
  <si>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</si>
  <si>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</si>
  <si>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</si>
  <si>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</si>
  <si>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</si>
  <si>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</si>
  <si>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</si>
  <si>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</si>
  <si>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</si>
  <si>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</si>
  <si>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</si>
  <si>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</si>
  <si>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</si>
  <si>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</si>
  <si>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</si>
  <si>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</si>
  <si>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</si>
  <si>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</si>
  <si>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</si>
  <si>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</si>
  <si>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</si>
  <si>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</si>
  <si>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</si>
  <si>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</si>
  <si>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</si>
  <si>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</si>
  <si>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</si>
  <si>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</si>
  <si>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</si>
  <si>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</si>
  <si>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</si>
  <si>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</si>
  <si>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</si>
  <si>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</si>
  <si>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</si>
  <si>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</si>
  <si>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</si>
  <si>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</si>
  <si>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</si>
  <si>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</si>
  <si>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</si>
  <si>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</si>
  <si>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</si>
  <si>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</si>
  <si>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</si>
  <si>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</si>
  <si>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</si>
  <si>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</si>
  <si>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</si>
  <si>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</si>
  <si>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</si>
  <si>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</si>
  <si>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</si>
  <si>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</si>
  <si>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</si>
  <si>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</si>
  <si>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</si>
  <si>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</si>
  <si>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</si>
  <si>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</si>
  <si>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</si>
  <si>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</si>
  <si>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</si>
  <si>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</si>
  <si>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</si>
  <si>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</si>
  <si>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</si>
  <si>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</si>
  <si>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</si>
  <si>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</si>
  <si>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</si>
  <si>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</si>
  <si>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</si>
  <si>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</si>
  <si>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</si>
  <si>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</si>
  <si>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</si>
  <si>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</si>
  <si>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</si>
  <si>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</si>
  <si>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</si>
  <si>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</si>
  <si>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</si>
  <si>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</si>
  <si>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</si>
  <si>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</si>
  <si>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</si>
  <si>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</si>
  <si>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</si>
  <si>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</si>
  <si>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</si>
  <si>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</si>
  <si>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</si>
  <si>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</si>
  <si>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</si>
  <si>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</si>
  <si>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</si>
  <si>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</si>
  <si>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</si>
  <si>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</si>
  <si>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</si>
  <si>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</si>
  <si>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</si>
  <si>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</si>
  <si>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</si>
  <si>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</si>
  <si>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</si>
  <si>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</si>
  <si>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</si>
  <si>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</si>
  <si>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</si>
  <si>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</si>
  <si>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</si>
  <si>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</si>
  <si>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</si>
  <si>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</si>
  <si>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</si>
  <si>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</si>
  <si>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</si>
  <si>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</si>
  <si>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</si>
  <si>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</si>
  <si>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</si>
  <si>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</si>
  <si>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</si>
  <si>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</si>
  <si>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</si>
  <si>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</si>
  <si>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</si>
  <si>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</si>
  <si>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</si>
  <si>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</si>
  <si>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</si>
  <si>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</si>
  <si>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</si>
  <si>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</si>
  <si>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</si>
  <si>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</si>
  <si>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</si>
  <si>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</si>
  <si>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</si>
  <si>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</si>
  <si>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</si>
  <si>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</si>
  <si>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</si>
  <si>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</si>
  <si>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</si>
  <si>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</si>
  <si>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</si>
  <si>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</si>
  <si>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</si>
  <si>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</si>
  <si>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</si>
  <si>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</si>
  <si>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</si>
  <si>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</si>
  <si>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</si>
  <si>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</si>
  <si>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</si>
  <si>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</si>
  <si>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</si>
  <si>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</si>
  <si>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</si>
  <si>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</si>
  <si>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</si>
  <si>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</si>
  <si>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</si>
  <si>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</si>
  <si>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</si>
  <si>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</si>
  <si>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</si>
  <si>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</si>
  <si>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</si>
  <si>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</si>
  <si>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</si>
  <si>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</si>
  <si>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</si>
  <si>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</si>
  <si>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</si>
  <si>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</si>
  <si>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</si>
  <si>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</si>
  <si>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</si>
  <si>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</si>
  <si>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</si>
  <si>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</si>
  <si>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</si>
  <si>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</si>
  <si>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</si>
  <si>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</si>
  <si>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</si>
  <si>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</si>
  <si>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</si>
  <si>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</si>
  <si>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</si>
  <si>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</si>
  <si>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</si>
  <si>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</si>
  <si>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</si>
  <si>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</si>
  <si>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</si>
  <si>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</si>
  <si>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</si>
  <si>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</si>
  <si>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</si>
  <si>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</si>
  <si>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</si>
  <si>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</si>
  <si>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</si>
  <si>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</si>
  <si>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</si>
  <si>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</si>
  <si>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</si>
  <si>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</si>
  <si>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</si>
  <si>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</si>
  <si>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</si>
  <si>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</si>
  <si>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</si>
  <si>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</si>
  <si>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</si>
  <si>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</si>
  <si>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</si>
  <si>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</si>
  <si>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</si>
  <si>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</si>
  <si>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</si>
  <si>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</si>
  <si>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</si>
  <si>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</si>
  <si>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</si>
  <si>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</si>
  <si>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</si>
  <si>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</si>
  <si>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</si>
  <si>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</si>
  <si>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</si>
  <si>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</si>
  <si>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</si>
  <si>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</si>
  <si>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</si>
  <si>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</si>
  <si>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</si>
  <si>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</si>
  <si>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</si>
  <si>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</si>
  <si>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</si>
  <si>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</si>
  <si>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</si>
  <si>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</si>
  <si>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</si>
  <si>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</si>
  <si>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</si>
  <si>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</si>
  <si>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</si>
  <si>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</si>
  <si>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</si>
  <si>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</si>
  <si>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</si>
  <si>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</si>
  <si>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</si>
  <si>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</si>
  <si>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</si>
  <si>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</si>
  <si>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</si>
  <si>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</si>
  <si>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</si>
  <si>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</si>
  <si>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</si>
  <si>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</si>
  <si>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</si>
  <si>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</si>
  <si>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</si>
  <si>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</si>
  <si>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</si>
  <si>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</si>
  <si>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</si>
  <si>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</si>
  <si>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</si>
  <si>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</si>
  <si>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</si>
  <si>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</si>
  <si>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</si>
  <si>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</si>
  <si>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</si>
  <si>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</si>
  <si>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</si>
  <si>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</si>
  <si>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</si>
  <si>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</si>
  <si>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</si>
  <si>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</si>
  <si>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</si>
  <si>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</si>
  <si>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</si>
  <si>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</si>
  <si>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</si>
  <si>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</si>
  <si>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</si>
  <si>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</si>
  <si>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</si>
  <si>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</si>
  <si>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</si>
  <si>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</si>
  <si>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</si>
  <si>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</si>
  <si>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</si>
  <si>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</si>
  <si>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</si>
  <si>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</si>
  <si>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</si>
  <si>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</si>
  <si>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</si>
  <si>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</si>
  <si>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</si>
  <si>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</si>
  <si>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</si>
  <si>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</si>
  <si>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</si>
  <si>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</si>
  <si>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</si>
  <si>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</si>
  <si>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</si>
  <si>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</si>
  <si>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</si>
  <si>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</si>
  <si>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</si>
  <si>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</si>
  <si>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</si>
  <si>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</si>
  <si>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</si>
  <si>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</si>
  <si>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</si>
  <si>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</si>
  <si>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</si>
  <si>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</si>
  <si>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</si>
  <si>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</si>
  <si>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</si>
  <si>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</si>
  <si>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</si>
  <si>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</si>
  <si>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</si>
  <si>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</si>
  <si>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</si>
  <si>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</si>
  <si>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</si>
  <si>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</si>
  <si>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</si>
  <si>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</si>
  <si>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</si>
  <si>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</si>
  <si>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</si>
  <si>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</si>
  <si>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</si>
  <si>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</si>
  <si>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</si>
  <si>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</si>
  <si>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</si>
  <si>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</si>
  <si>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</si>
  <si>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</si>
  <si>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</si>
  <si>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</si>
  <si>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</si>
  <si>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</si>
  <si>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</si>
  <si>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</si>
  <si>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</si>
  <si>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</si>
  <si>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</si>
  <si>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</si>
  <si>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</si>
  <si>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</si>
  <si>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</si>
  <si>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</si>
  <si>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</si>
  <si>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</si>
  <si>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</si>
  <si>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</si>
  <si>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</si>
  <si>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</si>
  <si>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</si>
  <si>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</si>
  <si>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</si>
  <si>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</si>
  <si>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</si>
  <si>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</si>
  <si>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</si>
  <si>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</si>
  <si>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</si>
  <si>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</si>
  <si>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</si>
  <si>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</si>
  <si>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</si>
  <si>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</si>
  <si>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</si>
  <si>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</si>
  <si>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</si>
  <si>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</si>
  <si>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</si>
  <si>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</si>
  <si>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</si>
  <si>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</si>
  <si>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</si>
  <si>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</si>
  <si>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</si>
  <si>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</si>
  <si>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</si>
  <si>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</si>
  <si>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</si>
  <si>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</si>
  <si>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</si>
  <si>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</si>
  <si>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</si>
  <si>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</si>
  <si>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</si>
  <si>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</si>
  <si>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</si>
  <si>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</si>
  <si>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</si>
  <si>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</si>
  <si>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</si>
  <si>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</si>
  <si>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</si>
  <si>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</si>
  <si>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</si>
  <si>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</si>
  <si>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</si>
  <si>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</si>
  <si>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</si>
  <si>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</si>
  <si>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</si>
  <si>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</si>
  <si>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</si>
  <si>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</si>
  <si>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</si>
  <si>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</si>
  <si>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</si>
  <si>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</si>
  <si>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</si>
  <si>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</si>
  <si>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</si>
  <si>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</si>
  <si>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</si>
  <si>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</si>
  <si>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</si>
  <si>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</si>
  <si>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</si>
  <si>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</si>
  <si>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</si>
  <si>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</si>
  <si>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</si>
  <si>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</si>
  <si>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</si>
  <si>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</si>
  <si>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</si>
  <si>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</si>
  <si>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</si>
  <si>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</si>
  <si>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</si>
  <si>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</si>
  <si>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</si>
  <si>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</si>
  <si>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</si>
  <si>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</si>
  <si>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</si>
  <si>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</si>
  <si>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</si>
  <si>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</si>
  <si>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</si>
  <si>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</si>
  <si>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</si>
  <si>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</si>
  <si>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</si>
  <si>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</si>
  <si>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</si>
  <si>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</si>
  <si>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</si>
  <si>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</si>
  <si>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</si>
  <si>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</si>
  <si>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</si>
  <si>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</si>
  <si>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</si>
  <si>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</si>
  <si>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</si>
  <si>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</si>
  <si>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</si>
  <si>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</si>
  <si>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</si>
  <si>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</si>
  <si>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</si>
  <si>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</si>
  <si>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</si>
  <si>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</si>
  <si>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</si>
  <si>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</si>
  <si>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</si>
  <si>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</si>
  <si>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</si>
  <si>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</si>
  <si>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</si>
  <si>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</si>
  <si>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</si>
  <si>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</si>
  <si>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</si>
  <si>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</si>
  <si>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</si>
  <si>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</si>
  <si>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</si>
  <si>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</si>
  <si>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</si>
  <si>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</si>
  <si>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</si>
  <si>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</si>
  <si>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</si>
  <si>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</si>
  <si>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</si>
  <si>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</si>
  <si>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</si>
  <si>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</si>
  <si>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</si>
  <si>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</si>
  <si>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</si>
  <si>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</si>
  <si>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</si>
  <si>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</si>
  <si>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</si>
  <si>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</si>
  <si>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</si>
  <si>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</si>
  <si>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</si>
  <si>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</si>
  <si>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</si>
  <si>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</si>
  <si>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</si>
  <si>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</si>
  <si>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</si>
  <si>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</si>
  <si>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</si>
  <si>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</si>
  <si>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</si>
  <si>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</si>
  <si>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</si>
  <si>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</si>
  <si>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</si>
  <si>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</si>
  <si>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</si>
  <si>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</si>
  <si>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</si>
  <si>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</si>
  <si>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</si>
  <si>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</si>
  <si>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</si>
  <si>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</si>
  <si>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</si>
  <si>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</si>
  <si>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</si>
  <si>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</si>
  <si>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</si>
  <si>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</si>
  <si>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</si>
  <si>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</si>
  <si>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</si>
  <si>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</si>
  <si>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</si>
  <si>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</si>
  <si>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</si>
  <si>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</si>
  <si>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</si>
  <si>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</si>
  <si>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</si>
  <si>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</si>
  <si>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</si>
  <si>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</si>
  <si>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</si>
  <si>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</si>
  <si>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</si>
  <si>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</si>
  <si>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</si>
  <si>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</si>
  <si>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</si>
  <si>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</si>
  <si>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</si>
  <si>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</si>
  <si>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</si>
  <si>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</si>
  <si>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</si>
  <si>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</si>
  <si>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</si>
  <si>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</si>
  <si>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</si>
  <si>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</si>
  <si>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</si>
  <si>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</si>
  <si>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</si>
  <si>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</si>
  <si>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</si>
  <si>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</si>
  <si>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</si>
  <si>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</si>
  <si>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</si>
  <si>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</si>
  <si>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</si>
  <si>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</si>
  <si>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</si>
  <si>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</si>
  <si>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</si>
  <si>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</si>
  <si>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</si>
  <si>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</si>
  <si>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</si>
  <si>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</si>
  <si>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</si>
  <si>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</si>
  <si>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</si>
  <si>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</si>
  <si>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</si>
  <si>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</si>
  <si>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</si>
  <si>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</si>
  <si>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</si>
  <si>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</si>
  <si>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</si>
  <si>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</si>
  <si>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</si>
  <si>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</si>
  <si>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</si>
  <si>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</si>
  <si>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</si>
  <si>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</si>
  <si>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</si>
  <si>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</si>
  <si>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</si>
  <si>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</si>
  <si>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</si>
  <si>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</si>
  <si>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</si>
  <si>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</si>
  <si>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</si>
  <si>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</si>
  <si>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</si>
  <si>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</si>
  <si>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</si>
  <si>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</si>
  <si>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</si>
  <si>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</si>
  <si>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</si>
  <si>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</si>
  <si>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</si>
  <si>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</si>
  <si>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</si>
  <si>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</si>
  <si>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</si>
  <si>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</si>
  <si>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</si>
  <si>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</si>
  <si>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</si>
  <si>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</si>
  <si>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</si>
  <si>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</si>
  <si>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</si>
  <si>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</si>
  <si>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</si>
  <si>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</si>
  <si>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</si>
  <si>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</si>
  <si>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</si>
  <si>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</si>
  <si>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</si>
  <si>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</si>
  <si>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</si>
  <si>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</si>
  <si>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</si>
  <si>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</si>
  <si>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</si>
  <si>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</si>
  <si>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</si>
  <si>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</si>
  <si>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</si>
  <si>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</si>
  <si>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</si>
  <si>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</si>
  <si>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</si>
  <si>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</si>
  <si>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</si>
  <si>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</si>
  <si>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</si>
  <si>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</si>
  <si>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</si>
  <si>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</si>
  <si>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</si>
  <si>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</si>
  <si>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</si>
  <si>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</si>
  <si>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</si>
  <si>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</si>
  <si>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</si>
  <si>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</si>
  <si>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</si>
  <si>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</si>
  <si>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</si>
  <si>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</si>
  <si>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</si>
  <si>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</si>
  <si>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</si>
  <si>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</si>
  <si>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</si>
  <si>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</si>
  <si>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</si>
  <si>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</si>
  <si>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</si>
  <si>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</si>
  <si>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</si>
  <si>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</si>
  <si>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</si>
  <si>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</si>
  <si>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</si>
  <si>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</si>
  <si>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</si>
  <si>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</si>
  <si>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</si>
  <si>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</si>
  <si>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</si>
  <si>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</si>
  <si>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</si>
  <si>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</si>
  <si>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</si>
  <si>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</si>
  <si>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</si>
  <si>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</si>
  <si>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</si>
  <si>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</si>
  <si>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</si>
  <si>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</si>
  <si>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</si>
  <si>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</si>
  <si>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</si>
  <si>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</si>
  <si>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</si>
  <si>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</si>
  <si>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</si>
  <si>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</si>
  <si>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</si>
  <si>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</si>
  <si>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</si>
  <si>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</si>
  <si>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</si>
  <si>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</si>
  <si>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</si>
  <si>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</si>
  <si>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</si>
  <si>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</si>
  <si>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</si>
  <si>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</si>
  <si>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</si>
  <si>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</si>
  <si>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</si>
  <si>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</si>
  <si>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</si>
  <si>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</si>
  <si>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</si>
  <si>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</si>
  <si>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</si>
  <si>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</si>
  <si>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</si>
  <si>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</si>
  <si>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</si>
  <si>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</si>
  <si>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</si>
  <si>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</si>
  <si>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</si>
  <si>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</si>
  <si>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</si>
  <si>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</si>
  <si>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</si>
  <si>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</si>
  <si>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</si>
  <si>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</si>
  <si>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</si>
  <si>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</si>
  <si>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</si>
  <si>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</si>
  <si>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</si>
  <si>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</si>
  <si>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</si>
  <si>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</si>
  <si>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</si>
  <si>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</si>
  <si>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</si>
  <si>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</si>
  <si>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</si>
  <si>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</si>
  <si>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</si>
  <si>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</si>
  <si>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</si>
  <si>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</si>
  <si>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</si>
  <si>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</si>
  <si>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</si>
  <si>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</si>
  <si>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</si>
  <si>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</si>
  <si>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</si>
  <si>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</si>
  <si>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</si>
  <si>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</si>
  <si>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</si>
  <si>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</si>
  <si>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</si>
  <si>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</si>
  <si>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</si>
  <si>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</si>
  <si>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</si>
  <si>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</si>
  <si>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</si>
  <si>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</si>
  <si>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</si>
  <si>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</si>
  <si>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</si>
  <si>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</si>
  <si>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</si>
  <si>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</si>
  <si>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</si>
  <si>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</si>
  <si>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</si>
  <si>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</si>
  <si>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</si>
  <si>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</si>
  <si>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</si>
  <si>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</si>
  <si>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</si>
  <si>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</si>
  <si>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</si>
  <si>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</si>
  <si>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</si>
  <si>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</si>
  <si>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</si>
  <si>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</si>
  <si>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</si>
  <si>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</si>
  <si>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</si>
  <si>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</si>
  <si>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</si>
  <si>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</si>
  <si>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</si>
  <si>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</si>
  <si>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</si>
  <si>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</si>
  <si>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</si>
  <si>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</si>
  <si>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</si>
  <si>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</si>
  <si>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</si>
  <si>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</si>
  <si>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</si>
  <si>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</si>
  <si>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</si>
  <si>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</si>
  <si>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</si>
  <si>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</si>
  <si>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</si>
  <si>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</si>
  <si>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</si>
  <si>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</si>
  <si>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</si>
  <si>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</si>
  <si>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</si>
  <si>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</si>
  <si>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</si>
  <si>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</si>
  <si>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</si>
  <si>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</si>
  <si>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</si>
  <si>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</si>
  <si>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</si>
  <si>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</si>
  <si>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</si>
  <si>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</si>
  <si>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</si>
  <si>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</si>
  <si>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</si>
  <si>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</si>
  <si>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</si>
  <si>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</si>
  <si>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</si>
  <si>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</si>
  <si>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</si>
  <si>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</si>
  <si>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</si>
  <si>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</si>
  <si>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</si>
  <si>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</si>
  <si>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</si>
  <si>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</si>
  <si>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</si>
  <si>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</si>
  <si>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</si>
  <si>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</si>
  <si>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</si>
  <si>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</si>
  <si>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</si>
  <si>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</si>
  <si>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</si>
  <si>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</si>
  <si>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</si>
  <si>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</si>
  <si>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</si>
  <si>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</si>
  <si>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</si>
  <si>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</si>
  <si>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</si>
  <si>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</si>
  <si>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</si>
  <si>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</si>
  <si>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</si>
  <si>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</si>
  <si>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</si>
  <si>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</si>
  <si>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</si>
  <si>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</si>
  <si>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</si>
  <si>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</si>
  <si>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</si>
  <si>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</si>
  <si>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</si>
  <si>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</si>
  <si>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</si>
  <si>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</si>
  <si>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</si>
  <si>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</si>
  <si>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</si>
  <si>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</si>
  <si>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</si>
  <si>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</si>
  <si>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</si>
  <si>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</si>
  <si>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</si>
  <si>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</si>
  <si>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</si>
  <si>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</si>
  <si>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</si>
  <si>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</si>
  <si>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</si>
  <si>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</si>
  <si>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</si>
  <si>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</si>
  <si>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</si>
  <si>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</si>
  <si>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</si>
  <si>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</si>
  <si>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</si>
  <si>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</si>
  <si>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</si>
  <si>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</si>
  <si>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</si>
  <si>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</si>
  <si>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</si>
  <si>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</si>
  <si>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</si>
  <si>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</si>
  <si>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</si>
  <si>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</si>
  <si>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</si>
  <si>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</si>
  <si>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</si>
  <si>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</si>
  <si>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</si>
  <si>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</si>
  <si>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</si>
  <si>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</si>
  <si>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</si>
  <si>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</si>
  <si>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</si>
  <si>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</si>
  <si>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</si>
  <si>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</si>
  <si>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</si>
  <si>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</si>
  <si>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</si>
  <si>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</si>
  <si>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</si>
  <si>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</si>
  <si>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</si>
  <si>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</si>
  <si>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</si>
  <si>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</si>
  <si>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</si>
  <si>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</si>
  <si>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</si>
  <si>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</si>
  <si>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</si>
  <si>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</si>
  <si>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</si>
  <si>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</si>
  <si>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</si>
  <si>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</si>
  <si>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</si>
  <si>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</si>
  <si>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</si>
  <si>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</si>
  <si>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</si>
  <si>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</si>
  <si>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</si>
  <si>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</si>
  <si>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</si>
  <si>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</si>
  <si>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</si>
  <si>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</si>
  <si>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</si>
  <si>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</si>
  <si>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</si>
  <si>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</si>
  <si>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</si>
  <si>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</si>
  <si>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</si>
  <si>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</si>
  <si>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</si>
  <si>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</si>
  <si>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</si>
  <si>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</si>
  <si>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</si>
  <si>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</si>
  <si>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</si>
  <si>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</si>
  <si>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</si>
  <si>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</si>
  <si>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</si>
  <si>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</si>
  <si>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</si>
  <si>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</si>
  <si>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</si>
  <si>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</si>
  <si>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</si>
  <si>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</si>
  <si>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</si>
  <si>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</si>
  <si>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</si>
  <si>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</si>
  <si>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</si>
  <si>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</si>
  <si>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</si>
  <si>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</si>
  <si>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</si>
  <si>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</si>
  <si>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</si>
  <si>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</si>
  <si>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</si>
  <si>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</si>
  <si>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</si>
  <si>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</si>
  <si>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</si>
  <si>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</si>
  <si>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</si>
  <si>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</si>
  <si>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</si>
  <si>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</si>
  <si>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</si>
  <si>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</si>
  <si>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</si>
  <si>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</si>
  <si>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</si>
  <si>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</si>
  <si>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</si>
  <si>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</si>
  <si>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</si>
  <si>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</si>
  <si>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</si>
  <si>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</si>
  <si>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</si>
  <si>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</si>
  <si>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</si>
  <si>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</si>
  <si>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</si>
  <si>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</si>
  <si>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</si>
  <si>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</si>
  <si>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</si>
  <si>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</si>
  <si>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</si>
  <si>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</si>
  <si>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</si>
  <si>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</si>
  <si>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</si>
  <si>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</si>
  <si>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</si>
  <si>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</si>
  <si>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</si>
  <si>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</si>
  <si>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</si>
  <si>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</si>
  <si>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</si>
  <si>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</si>
  <si>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</si>
  <si>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</si>
  <si>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</si>
  <si>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</si>
  <si>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</si>
  <si>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</si>
  <si>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</si>
  <si>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</si>
  <si>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</si>
  <si>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</si>
  <si>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</si>
  <si>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</si>
  <si>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</si>
  <si>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</si>
  <si>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</si>
  <si>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</si>
  <si>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</si>
  <si>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</si>
  <si>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</si>
  <si>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</si>
  <si>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</si>
  <si>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</si>
  <si>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</si>
  <si>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</si>
  <si>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</si>
  <si>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</si>
  <si>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</si>
  <si>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</si>
  <si>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</si>
  <si>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</si>
  <si>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</si>
  <si>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</si>
  <si>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</si>
  <si>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</si>
  <si>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</si>
  <si>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</si>
  <si>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</si>
  <si>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</si>
  <si>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</si>
  <si>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</si>
  <si>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</si>
  <si>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</si>
  <si>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</si>
  <si>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</si>
  <si>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</si>
  <si>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</si>
  <si>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</si>
  <si>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</si>
  <si>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</si>
  <si>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</si>
  <si>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</si>
  <si>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</si>
  <si>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</si>
  <si>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</si>
  <si>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</si>
  <si>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</si>
  <si>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</si>
  <si>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</si>
  <si>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</si>
  <si>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</si>
  <si>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</si>
  <si>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</si>
  <si>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</si>
  <si>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</si>
  <si>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</si>
  <si>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</si>
  <si>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</si>
  <si>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</si>
  <si>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</si>
  <si>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</si>
  <si>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</si>
  <si>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</si>
  <si>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</si>
  <si>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</si>
  <si>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</si>
  <si>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</si>
  <si>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</si>
  <si>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</si>
  <si>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</si>
  <si>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</si>
  <si>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</si>
  <si>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</si>
  <si>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</si>
  <si>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</si>
  <si>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</si>
  <si>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</si>
  <si>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</si>
  <si>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</si>
  <si>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</si>
  <si>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</si>
  <si>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</si>
  <si>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</si>
  <si>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</si>
  <si>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</si>
  <si>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</si>
  <si>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</si>
  <si>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</si>
  <si>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</si>
  <si>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</si>
  <si>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</si>
  <si>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</si>
  <si>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</si>
  <si>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</si>
  <si>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</si>
  <si>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</si>
  <si>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</si>
  <si>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</si>
  <si>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</si>
  <si>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</si>
  <si>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</si>
  <si>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</si>
  <si>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</si>
  <si>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</si>
  <si>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</si>
  <si>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</si>
  <si>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</si>
  <si>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</si>
  <si>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</si>
  <si>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</si>
  <si>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</si>
  <si>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</si>
  <si>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</si>
  <si>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</si>
  <si>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</si>
  <si>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</si>
  <si>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</si>
  <si>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</si>
  <si>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</si>
  <si>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</si>
  <si>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</si>
  <si>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</si>
  <si>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</si>
  <si>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</si>
  <si>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</si>
  <si>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</si>
  <si>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</si>
  <si>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</si>
  <si>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</si>
  <si>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</si>
  <si>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</si>
  <si>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</si>
  <si>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</si>
  <si>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</si>
  <si>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</si>
  <si>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</si>
  <si>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</si>
  <si>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</si>
  <si>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</si>
  <si>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</si>
  <si>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</si>
  <si>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</si>
  <si>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</si>
  <si>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</si>
  <si>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</si>
  <si>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</si>
  <si>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</si>
  <si>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</si>
  <si>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</si>
  <si>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</si>
  <si>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</si>
  <si>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</si>
  <si>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</si>
  <si>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</si>
  <si>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</si>
  <si>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</si>
  <si>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</si>
  <si>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</si>
  <si>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</si>
  <si>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</si>
  <si>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</si>
  <si>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</si>
  <si>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</si>
  <si>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</si>
  <si>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</si>
  <si>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</si>
  <si>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</si>
  <si>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</si>
  <si>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</si>
  <si>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</si>
  <si>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</si>
  <si>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</si>
  <si>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</si>
  <si>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</si>
  <si>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</si>
  <si>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</si>
  <si>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</si>
  <si>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</si>
  <si>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</si>
  <si>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</si>
  <si>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</si>
  <si>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</si>
  <si>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</si>
  <si>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</si>
  <si>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</si>
  <si>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</si>
  <si>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</si>
  <si>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</si>
  <si>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</si>
  <si>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</si>
  <si>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</si>
  <si>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</si>
  <si>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</si>
  <si>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</si>
  <si>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</si>
  <si>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</si>
  <si>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</si>
  <si>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</si>
  <si>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</si>
  <si>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</si>
  <si>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</si>
  <si>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</si>
  <si>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</si>
  <si>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</si>
  <si>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</si>
  <si>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</si>
  <si>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</si>
  <si>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</si>
  <si>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</si>
  <si>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</si>
  <si>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</si>
  <si>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</si>
  <si>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</si>
  <si>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</si>
  <si>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</si>
  <si>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</si>
  <si>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</si>
  <si>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</si>
  <si>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</si>
  <si>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</si>
  <si>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</si>
  <si>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</si>
  <si>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</si>
  <si>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</si>
  <si>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</si>
  <si>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</si>
  <si>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</si>
  <si>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</si>
  <si>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</si>
  <si>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</si>
  <si>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</si>
  <si>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</si>
  <si>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</si>
  <si>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</si>
  <si>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</si>
  <si>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</si>
  <si>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</si>
  <si>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</si>
  <si>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</si>
  <si>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</si>
  <si>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</si>
  <si>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</si>
  <si>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</si>
  <si>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</si>
  <si>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</si>
  <si>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</si>
  <si>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</si>
  <si>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</si>
  <si>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</si>
  <si>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</si>
  <si>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</si>
  <si>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</si>
  <si>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</si>
  <si>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</si>
  <si>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</si>
  <si>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</si>
  <si>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</si>
  <si>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</si>
  <si>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</si>
  <si>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</si>
  <si>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</si>
  <si>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</si>
  <si>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</si>
  <si>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</si>
  <si>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</si>
  <si>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</si>
  <si>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</si>
  <si>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</si>
  <si>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</si>
  <si>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</si>
  <si>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</si>
  <si>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</si>
  <si>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</si>
  <si>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</si>
  <si>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</si>
  <si>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</si>
  <si>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</si>
  <si>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</si>
  <si>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</si>
  <si>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</si>
  <si>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</si>
  <si>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</si>
  <si>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</si>
  <si>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</si>
  <si>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</si>
  <si>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</si>
  <si>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</si>
  <si>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</si>
  <si>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</si>
  <si>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</si>
  <si>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</si>
  <si>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</si>
  <si>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</si>
  <si>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</si>
  <si>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</si>
  <si>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</si>
  <si>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</si>
  <si>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</si>
  <si>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</si>
  <si>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</si>
  <si>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</si>
  <si>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</si>
  <si>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</si>
  <si>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</si>
  <si>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</si>
  <si>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</si>
  <si>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</si>
  <si>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</si>
  <si>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</si>
  <si>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</si>
  <si>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</si>
  <si>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</si>
  <si>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</si>
  <si>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</si>
  <si>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</si>
  <si>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</si>
  <si>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</si>
  <si>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</si>
  <si>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</si>
  <si>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</si>
  <si>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</si>
  <si>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</si>
  <si>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</si>
  <si>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</si>
  <si>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</si>
  <si>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</si>
  <si>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</si>
  <si>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</si>
  <si>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</si>
  <si>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</si>
  <si>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</si>
  <si>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</si>
  <si>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</si>
  <si>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</si>
  <si>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</si>
  <si>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</si>
  <si>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</si>
  <si>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</si>
  <si>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</si>
  <si>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</si>
  <si>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</si>
  <si>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</si>
  <si>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</si>
  <si>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</si>
  <si>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</si>
  <si>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</si>
  <si>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</si>
  <si>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</si>
  <si>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</si>
  <si>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</si>
  <si>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</si>
  <si>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</si>
  <si>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</si>
  <si>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</si>
  <si>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</si>
  <si>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</si>
  <si>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</si>
  <si>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</si>
  <si>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</si>
  <si>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</si>
  <si>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</si>
  <si>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</si>
  <si>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</si>
  <si>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</si>
  <si>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</si>
  <si>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</si>
  <si>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</si>
  <si>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</si>
  <si>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</si>
  <si>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</si>
  <si>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</si>
  <si>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</si>
  <si>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</si>
  <si>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</si>
  <si>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</si>
  <si>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</si>
  <si>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</si>
  <si>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</si>
  <si>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</si>
  <si>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</si>
  <si>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</si>
  <si>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</si>
  <si>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</si>
  <si>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</si>
  <si>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</si>
  <si>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</si>
  <si>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</si>
  <si>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</si>
  <si>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</si>
  <si>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</si>
  <si>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</si>
  <si>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</si>
  <si>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</si>
  <si>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</si>
  <si>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</si>
  <si>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</si>
  <si>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</si>
  <si>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</si>
  <si>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</si>
  <si>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</si>
  <si>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</si>
  <si>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</si>
  <si>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</si>
  <si>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</si>
  <si>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</si>
  <si>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</si>
  <si>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</si>
  <si>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</si>
  <si>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</si>
  <si>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</si>
  <si>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</si>
  <si>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</si>
  <si>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</si>
  <si>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</si>
  <si>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</si>
  <si>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</si>
  <si>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</si>
  <si>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</si>
  <si>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</si>
  <si>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</si>
  <si>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</si>
  <si>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</si>
  <si>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</si>
  <si>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</si>
  <si>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</si>
  <si>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</si>
  <si>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</si>
  <si>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</si>
  <si>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</si>
  <si>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</si>
  <si>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</si>
  <si>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</si>
  <si>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</si>
  <si>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</si>
  <si>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</si>
  <si>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</si>
  <si>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</si>
  <si>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</si>
  <si>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</si>
  <si>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</si>
  <si>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</si>
  <si>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</si>
  <si>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</si>
  <si>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</si>
  <si>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</si>
  <si>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</si>
  <si>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</si>
  <si>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</si>
  <si>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</si>
  <si>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</si>
  <si>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</si>
  <si>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</si>
  <si>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</si>
  <si>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</si>
  <si>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</si>
  <si>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</si>
  <si>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</si>
  <si>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</si>
  <si>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</si>
  <si>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</si>
  <si>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</si>
  <si>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</si>
  <si>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</si>
  <si>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</si>
  <si>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</si>
  <si>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</si>
  <si>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</si>
  <si>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</si>
  <si>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</si>
  <si>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</si>
  <si>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</si>
  <si>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</si>
  <si>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</si>
  <si>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</si>
  <si>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</si>
  <si>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</si>
  <si>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</si>
  <si>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</si>
  <si>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</si>
  <si>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</si>
  <si>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</si>
  <si>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</si>
  <si>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</si>
  <si>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</si>
  <si>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</si>
  <si>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</si>
  <si>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</si>
  <si>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</si>
  <si>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</si>
  <si>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</si>
  <si>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</si>
  <si>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</si>
  <si>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</si>
  <si>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</si>
  <si>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</si>
  <si>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</si>
  <si>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</si>
  <si>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</si>
  <si>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</si>
  <si>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</si>
  <si>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</si>
  <si>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</si>
  <si>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</si>
  <si>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</si>
  <si>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</si>
  <si>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</si>
  <si>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</si>
  <si>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</si>
  <si>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</si>
  <si>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</si>
  <si>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</si>
  <si>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</si>
  <si>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</si>
  <si>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</si>
  <si>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</si>
  <si>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</si>
  <si>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</si>
  <si>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</si>
  <si>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</si>
  <si>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</si>
  <si>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</si>
  <si>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</si>
  <si>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</si>
  <si>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</si>
  <si>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</si>
  <si>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</si>
  <si>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</si>
  <si>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</si>
  <si>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</si>
  <si>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</si>
  <si>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</si>
  <si>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</si>
  <si>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</si>
  <si>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</si>
  <si>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</si>
  <si>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</si>
  <si>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</si>
  <si>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</si>
  <si>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</si>
  <si>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</si>
  <si>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</si>
  <si>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</si>
  <si>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</si>
  <si>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</si>
  <si>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</si>
  <si>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</si>
  <si>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</si>
  <si>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</si>
  <si>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</si>
  <si>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</si>
  <si>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</si>
  <si>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</si>
  <si>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</si>
  <si>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</si>
  <si>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</si>
  <si>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</si>
  <si>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</si>
  <si>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</si>
  <si>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</si>
  <si>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</si>
  <si>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</si>
  <si>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</si>
  <si>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</si>
  <si>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</si>
  <si>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</si>
  <si>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</si>
  <si>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</si>
  <si>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</si>
  <si>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</si>
  <si>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</si>
  <si>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</si>
  <si>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</si>
  <si>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</si>
  <si>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</si>
  <si>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</si>
  <si>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</si>
  <si>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</si>
  <si>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</si>
  <si>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</si>
  <si>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</si>
  <si>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</si>
  <si>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</si>
  <si>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</si>
  <si>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</si>
  <si>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</si>
  <si>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</si>
  <si>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</si>
  <si>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</si>
  <si>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</si>
  <si>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</si>
  <si>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</si>
  <si>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</si>
  <si>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</si>
  <si>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</si>
  <si>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</si>
  <si>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</si>
  <si>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</si>
  <si>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</si>
  <si>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</si>
  <si>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</si>
  <si>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</si>
  <si>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</si>
  <si>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</si>
  <si>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</si>
  <si>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</si>
  <si>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</si>
  <si>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</si>
  <si>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</si>
  <si>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</si>
  <si>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</si>
  <si>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</si>
  <si>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</si>
  <si>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</si>
  <si>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</si>
  <si>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</si>
  <si>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</si>
  <si>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</si>
  <si>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</si>
  <si>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</si>
  <si>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</si>
  <si>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</si>
  <si>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</si>
  <si>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</si>
  <si>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</si>
  <si>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</si>
  <si>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</si>
  <si>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</si>
  <si>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</si>
  <si>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</si>
  <si>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</si>
  <si>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</si>
  <si>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</si>
  <si>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</si>
  <si>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</si>
  <si>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</si>
  <si>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</si>
  <si>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</si>
  <si>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</si>
  <si>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</si>
  <si>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</si>
  <si>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</si>
  <si>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</si>
  <si>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</si>
  <si>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</si>
  <si>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</si>
  <si>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</si>
  <si>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</si>
  <si>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</si>
  <si>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</si>
  <si>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</si>
  <si>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</si>
  <si>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</si>
  <si>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</si>
  <si>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</si>
  <si>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</si>
  <si>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</si>
  <si>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</si>
  <si>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</si>
  <si>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</si>
  <si>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</si>
  <si>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</si>
  <si>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</si>
  <si>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</si>
  <si>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</si>
  <si>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</si>
  <si>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</si>
  <si>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</si>
  <si>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</si>
  <si>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</si>
  <si>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</si>
  <si>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</si>
  <si>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</si>
  <si>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</si>
  <si>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</si>
  <si>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</si>
  <si>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</si>
  <si>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</si>
  <si>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</si>
  <si>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</si>
  <si>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</si>
  <si>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</si>
  <si>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</si>
  <si>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</si>
  <si>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</si>
  <si>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</si>
  <si>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</si>
  <si>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</si>
  <si>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</si>
  <si>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</si>
  <si>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</si>
  <si>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</si>
  <si>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</si>
  <si>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</si>
  <si>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</si>
  <si>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</si>
  <si>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</si>
  <si>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</si>
  <si>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</si>
  <si>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</si>
  <si>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</si>
  <si>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</si>
  <si>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</si>
  <si>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</si>
  <si>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</si>
  <si>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</si>
  <si>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</si>
  <si>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</si>
  <si>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</si>
  <si>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</si>
  <si>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</si>
  <si>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</si>
  <si>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</si>
  <si>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</si>
  <si>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</si>
  <si>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</si>
  <si>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</si>
  <si>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</si>
  <si>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</si>
  <si>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</si>
  <si>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</si>
  <si>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</si>
  <si>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</si>
  <si>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</si>
  <si>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</si>
  <si>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</si>
  <si>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</si>
  <si>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</si>
  <si>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</si>
  <si>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</si>
  <si>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</si>
  <si>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</si>
  <si>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</si>
  <si>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</si>
  <si>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</si>
  <si>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</si>
  <si>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</si>
  <si>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</si>
  <si>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</si>
  <si>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</si>
  <si>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</si>
  <si>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</si>
  <si>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</si>
  <si>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</si>
  <si>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</si>
  <si>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</si>
  <si>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</si>
  <si>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</si>
  <si>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</si>
  <si>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</si>
  <si>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</si>
  <si>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</si>
  <si>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</si>
  <si>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</si>
  <si>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</si>
  <si>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</si>
  <si>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</si>
  <si>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</si>
  <si>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</si>
  <si>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</si>
  <si>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</si>
  <si>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</si>
  <si>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</si>
  <si>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</si>
  <si>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</si>
  <si>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</si>
  <si>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</si>
  <si>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</si>
  <si>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</si>
  <si>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</si>
  <si>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</si>
  <si>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</si>
  <si>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</si>
  <si>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</si>
  <si>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</si>
  <si>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</si>
  <si>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</si>
  <si>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</si>
  <si>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</si>
  <si>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</si>
  <si>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</si>
  <si>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</si>
  <si>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</si>
  <si>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</si>
  <si>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</si>
  <si>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</si>
  <si>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</si>
  <si>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</si>
  <si>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</si>
  <si>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</si>
  <si>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</si>
  <si>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</si>
  <si>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</si>
  <si>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</si>
  <si>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</si>
  <si>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</si>
  <si>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</si>
  <si>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</si>
  <si>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</si>
  <si>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</si>
  <si>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</si>
  <si>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</si>
  <si>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</si>
  <si>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</si>
  <si>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</si>
  <si>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</si>
  <si>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</si>
  <si>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</si>
  <si>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</si>
  <si>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</si>
  <si>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</si>
  <si>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</si>
  <si>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</si>
  <si>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</si>
  <si>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</si>
  <si>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</si>
  <si>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</si>
  <si>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</si>
  <si>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</si>
  <si>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</si>
  <si>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</si>
  <si>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</si>
  <si>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</si>
  <si>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</si>
  <si>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</si>
  <si>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</si>
  <si>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</si>
  <si>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</si>
  <si>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</si>
  <si>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</si>
  <si>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</si>
  <si>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</si>
  <si>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</si>
  <si>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</si>
  <si>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</si>
  <si>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</si>
  <si>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</si>
  <si>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</si>
  <si>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</si>
  <si>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</si>
  <si>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</si>
  <si>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</si>
  <si>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</si>
  <si>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</si>
  <si>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</si>
  <si>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</si>
  <si>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</si>
  <si>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</si>
  <si>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</si>
  <si>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</si>
  <si>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</si>
  <si>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</si>
  <si>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</si>
  <si>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</si>
  <si>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</si>
  <si>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</si>
  <si>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</si>
  <si>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</si>
  <si>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</si>
  <si>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</si>
  <si>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</si>
  <si>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</si>
  <si>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</si>
  <si>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</si>
  <si>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</si>
  <si>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</si>
  <si>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</si>
  <si>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</si>
  <si>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</si>
  <si>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</si>
  <si>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</si>
  <si>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</si>
  <si>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</si>
  <si>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</si>
  <si>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</si>
  <si>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</si>
  <si>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</si>
  <si>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</si>
  <si>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</si>
  <si>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</si>
  <si>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</si>
  <si>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</si>
  <si>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</si>
  <si>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</si>
  <si>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</si>
  <si>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</si>
  <si>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</si>
  <si>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</si>
  <si>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</si>
  <si>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</si>
  <si>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</si>
  <si>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</si>
  <si>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</si>
  <si>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</si>
  <si>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</si>
  <si>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</si>
  <si>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</si>
  <si>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</si>
  <si>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</si>
  <si>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</si>
  <si>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</si>
  <si>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</si>
  <si>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</si>
  <si>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</si>
  <si>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</si>
  <si>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</si>
  <si>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</si>
  <si>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</si>
  <si>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</si>
  <si>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</si>
  <si>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</si>
  <si>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</si>
  <si>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</si>
  <si>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</si>
  <si>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</si>
  <si>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</si>
  <si>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</si>
  <si>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</si>
  <si>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</si>
  <si>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</si>
  <si>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</si>
  <si>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</si>
  <si>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</si>
  <si>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</si>
  <si>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</si>
  <si>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</si>
  <si>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</si>
  <si>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</si>
  <si>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</si>
  <si>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</si>
  <si>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</si>
  <si>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</si>
  <si>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</si>
  <si>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</si>
  <si>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</si>
  <si>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</si>
  <si>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</si>
  <si>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</si>
  <si>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</si>
  <si>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</si>
  <si>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</si>
  <si>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</si>
  <si>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</si>
  <si>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</si>
  <si>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</si>
  <si>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</si>
  <si>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</si>
  <si>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</si>
  <si>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</si>
  <si>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</si>
  <si>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</si>
  <si>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</si>
  <si>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</si>
  <si>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</si>
  <si>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</si>
  <si>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</si>
  <si>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</si>
  <si>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</si>
  <si>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</si>
  <si>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</si>
  <si>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</si>
  <si>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</si>
  <si>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</si>
  <si>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</si>
  <si>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</si>
  <si>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</si>
  <si>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</si>
  <si>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</si>
  <si>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</si>
  <si>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</si>
  <si>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</si>
  <si>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</si>
  <si>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</si>
  <si>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</si>
  <si>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</si>
  <si>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</si>
  <si>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</si>
  <si>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</si>
  <si>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</si>
  <si>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</si>
  <si>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</si>
  <si>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</si>
  <si>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</si>
  <si>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</si>
  <si>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</si>
  <si>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</si>
  <si>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</si>
  <si>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</si>
  <si>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</si>
  <si>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</si>
  <si>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</si>
  <si>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</si>
  <si>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</si>
  <si>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</si>
  <si>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</si>
  <si>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</si>
  <si>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</si>
  <si>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</si>
  <si>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</si>
  <si>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</si>
  <si>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</si>
  <si>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</si>
  <si>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</si>
  <si>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</si>
  <si>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</si>
  <si>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</si>
  <si>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</si>
  <si>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</si>
  <si>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</si>
  <si>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</si>
  <si>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</si>
  <si>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</si>
  <si>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</si>
  <si>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</si>
  <si>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</si>
  <si>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</si>
  <si>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</si>
  <si>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</si>
  <si>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</si>
  <si>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</si>
  <si>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</si>
  <si>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</si>
  <si>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</si>
  <si>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</si>
  <si>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</si>
  <si>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</si>
  <si>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</si>
  <si>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</si>
  <si>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</si>
  <si>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</si>
  <si>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</si>
  <si>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</si>
  <si>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</si>
  <si>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</si>
  <si>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</si>
  <si>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</si>
  <si>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</si>
  <si>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</si>
  <si>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</si>
  <si>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</si>
  <si>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</si>
  <si>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</si>
  <si>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</si>
  <si>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</si>
  <si>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</si>
  <si>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</si>
  <si>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</si>
  <si>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</si>
  <si>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</si>
  <si>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</si>
  <si>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</si>
  <si>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</si>
  <si>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</si>
  <si>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</si>
  <si>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</si>
  <si>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</si>
  <si>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</si>
  <si>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</si>
  <si>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</si>
  <si>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</si>
  <si>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</si>
  <si>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</si>
  <si>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</si>
  <si>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</si>
  <si>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</si>
  <si>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</si>
  <si>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</si>
  <si>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</si>
  <si>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</si>
  <si>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</si>
  <si>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</si>
  <si>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</si>
  <si>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</si>
  <si>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</si>
  <si>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</si>
  <si>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</si>
  <si>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</si>
  <si>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</si>
  <si>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</si>
  <si>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</si>
  <si>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</si>
  <si>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</si>
  <si>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</si>
  <si>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</si>
  <si>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</si>
  <si>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</si>
  <si>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</si>
  <si>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</si>
  <si>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</si>
  <si>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</si>
  <si>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</si>
  <si>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</si>
  <si>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</si>
  <si>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</si>
  <si>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</si>
  <si>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</si>
  <si>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</si>
  <si>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</si>
  <si>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</si>
  <si>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</si>
  <si>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</si>
  <si>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</si>
  <si>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</si>
  <si>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</si>
  <si>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</si>
  <si>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</si>
  <si>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</si>
  <si>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</si>
  <si>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</si>
  <si>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</si>
  <si>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</si>
  <si>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</si>
  <si>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</si>
  <si>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</si>
  <si>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</si>
  <si>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</si>
  <si>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</si>
  <si>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</si>
  <si>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</si>
  <si>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</si>
  <si>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</si>
  <si>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</si>
  <si>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</si>
  <si>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</si>
  <si>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</si>
  <si>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</si>
  <si>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</si>
  <si>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</si>
  <si>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</si>
  <si>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</si>
  <si>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</si>
  <si>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</si>
  <si>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</si>
  <si>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</si>
  <si>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</si>
  <si>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</si>
  <si>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</si>
  <si>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</si>
  <si>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</si>
  <si>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</si>
  <si>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</si>
  <si>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</si>
  <si>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</si>
  <si>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</si>
  <si>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</si>
  <si>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</si>
  <si>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</si>
  <si>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</si>
  <si>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</si>
  <si>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</si>
  <si>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</si>
  <si>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</si>
  <si>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</si>
  <si>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</si>
  <si>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</si>
  <si>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</si>
  <si>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</si>
  <si>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</si>
  <si>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</si>
  <si>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</si>
  <si>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</si>
  <si>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</si>
  <si>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</si>
  <si>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</si>
  <si>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</si>
  <si>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</si>
  <si>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</si>
  <si>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</si>
  <si>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</si>
  <si>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</si>
  <si>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</si>
  <si>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</si>
  <si>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</si>
  <si>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</si>
  <si>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</si>
  <si>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</si>
  <si>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</si>
  <si>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</si>
  <si>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</si>
  <si>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</si>
  <si>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</si>
  <si>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</si>
  <si>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</si>
  <si>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</si>
  <si>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</si>
  <si>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</si>
  <si>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</si>
  <si>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</si>
  <si>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</si>
  <si>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</si>
  <si>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</si>
  <si>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</si>
  <si>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</si>
  <si>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</si>
  <si>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</si>
  <si>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</si>
  <si>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</si>
  <si>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</si>
  <si>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</si>
  <si>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</si>
  <si>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</si>
  <si>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</si>
  <si>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</si>
  <si>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</si>
  <si>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</si>
  <si>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</si>
  <si>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</si>
  <si>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</si>
  <si>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</si>
  <si>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</si>
  <si>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</si>
  <si>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</si>
  <si>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</si>
  <si>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</si>
  <si>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</si>
  <si>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</si>
  <si>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</si>
  <si>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</si>
  <si>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</si>
  <si>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</si>
  <si>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</si>
  <si>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</si>
  <si>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</si>
  <si>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</si>
  <si>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</si>
  <si>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</si>
  <si>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</si>
  <si>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</si>
  <si>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</si>
  <si>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</si>
  <si>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</si>
  <si>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</si>
  <si>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</si>
  <si>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</si>
  <si>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</si>
  <si>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</si>
  <si>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</si>
  <si>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</si>
  <si>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</si>
  <si>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</si>
  <si>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</si>
  <si>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</si>
  <si>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</si>
  <si>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</si>
  <si>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</si>
  <si>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</si>
  <si>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</si>
  <si>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</si>
  <si>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</si>
  <si>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</si>
  <si>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</si>
  <si>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</si>
  <si>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</si>
  <si>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</si>
  <si>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</si>
  <si>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</si>
  <si>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</si>
  <si>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</si>
  <si>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</si>
  <si>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</si>
  <si>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</si>
  <si>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</si>
  <si>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</si>
  <si>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</si>
  <si>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</si>
  <si>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</si>
  <si>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</si>
  <si>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</si>
  <si>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</si>
  <si>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</si>
  <si>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</si>
  <si>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</si>
  <si>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</si>
  <si>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</si>
  <si>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</si>
  <si>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</si>
  <si>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</si>
  <si>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</si>
  <si>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</si>
  <si>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</si>
  <si>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</si>
  <si>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</si>
  <si>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</si>
  <si>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</si>
  <si>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</si>
  <si>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</si>
  <si>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</si>
  <si>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</si>
  <si>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</si>
  <si>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</si>
  <si>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</si>
  <si>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</si>
  <si>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</si>
  <si>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</si>
  <si>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</si>
  <si>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</si>
  <si>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</si>
  <si>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</si>
  <si>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</si>
  <si>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</si>
  <si>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</si>
  <si>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</si>
  <si>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</si>
  <si>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</si>
  <si>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</si>
  <si>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</si>
  <si>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</si>
  <si>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</si>
  <si>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</si>
  <si>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</si>
  <si>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</si>
  <si>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</si>
  <si>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</si>
  <si>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</si>
  <si>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</si>
  <si>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</si>
  <si>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</si>
  <si>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</si>
  <si>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</si>
  <si>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</si>
  <si>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</si>
  <si>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</si>
  <si>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</si>
  <si>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</si>
  <si>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</si>
  <si>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</si>
  <si>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</si>
  <si>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</si>
  <si>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</si>
  <si>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</si>
  <si>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</si>
  <si>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</si>
  <si>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</si>
  <si>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</si>
  <si>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</si>
  <si>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</si>
  <si>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</si>
  <si>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</si>
  <si>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</si>
  <si>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</si>
  <si>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</si>
  <si>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</si>
  <si>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</si>
  <si>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</si>
  <si>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</si>
  <si>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</si>
  <si>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</si>
  <si>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</si>
  <si>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</si>
  <si>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</si>
  <si>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</si>
  <si>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</si>
  <si>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</si>
  <si>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</si>
  <si>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</si>
  <si>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</si>
  <si>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</si>
  <si>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</si>
  <si>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</si>
  <si>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</si>
  <si>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</si>
  <si>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</si>
  <si>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</si>
  <si>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</si>
  <si>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</si>
  <si>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</si>
  <si>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</si>
  <si>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</si>
  <si>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</si>
  <si>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</si>
  <si>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</si>
  <si>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</si>
  <si>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</si>
  <si>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</si>
  <si>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</si>
  <si>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</si>
  <si>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</si>
  <si>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</si>
  <si>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</si>
  <si>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</si>
  <si>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</si>
  <si>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</si>
  <si>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</si>
  <si>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</si>
  <si>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</si>
  <si>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</si>
  <si>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</si>
  <si>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</si>
  <si>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</si>
  <si>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</si>
  <si>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</si>
  <si>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</si>
  <si>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</si>
  <si>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</si>
  <si>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</si>
  <si>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</si>
  <si>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</si>
  <si>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</si>
  <si>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</si>
  <si>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</si>
  <si>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</si>
  <si>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</si>
  <si>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</si>
  <si>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</si>
  <si>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</si>
  <si>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</si>
  <si>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</si>
  <si>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</si>
  <si>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</si>
  <si>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</si>
  <si>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</si>
  <si>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</si>
  <si>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</si>
  <si>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</si>
  <si>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</si>
  <si>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</si>
  <si>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</si>
  <si>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</si>
  <si>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</si>
  <si>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</si>
  <si>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</si>
  <si>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</si>
  <si>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</si>
  <si>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</si>
  <si>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</si>
  <si>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</si>
  <si>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</si>
  <si>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</si>
  <si>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</si>
  <si>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</si>
  <si>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</si>
  <si>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</si>
  <si>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</si>
  <si>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</si>
  <si>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</si>
  <si>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</si>
  <si>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</si>
  <si>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</si>
  <si>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</si>
  <si>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</si>
  <si>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</si>
  <si>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</si>
  <si>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</si>
  <si>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</si>
  <si>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</si>
  <si>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</si>
  <si>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</si>
  <si>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</si>
  <si>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</si>
  <si>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</si>
  <si>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</si>
  <si>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</si>
  <si>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</si>
  <si>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</si>
  <si>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</si>
  <si>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</si>
  <si>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</si>
  <si>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</si>
  <si>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</si>
  <si>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</si>
  <si>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</si>
  <si>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</si>
  <si>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</si>
  <si>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</si>
  <si>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</si>
  <si>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</si>
  <si>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</si>
  <si>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</si>
  <si>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</si>
  <si>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</si>
  <si>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</si>
  <si>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</si>
  <si>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</si>
  <si>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</si>
  <si>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</si>
  <si>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</si>
  <si>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</si>
  <si>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</si>
  <si>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</si>
  <si>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</si>
  <si>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</si>
  <si>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</si>
  <si>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</si>
  <si>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</si>
  <si>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</si>
  <si>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</si>
  <si>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</si>
  <si>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</si>
  <si>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</si>
  <si>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</si>
  <si>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</si>
  <si>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</si>
  <si>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</si>
  <si>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</si>
  <si>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</si>
  <si>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</si>
  <si>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</si>
  <si>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</si>
  <si>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</si>
  <si>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</si>
  <si>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</si>
  <si>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</si>
  <si>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</si>
  <si>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</si>
  <si>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</si>
  <si>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</si>
  <si>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</si>
  <si>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</si>
  <si>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</si>
  <si>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</si>
  <si>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</si>
  <si>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</si>
  <si>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</si>
  <si>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</si>
  <si>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</si>
  <si>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</si>
  <si>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</si>
  <si>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</si>
  <si>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</si>
  <si>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</si>
  <si>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</si>
  <si>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</si>
  <si>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</si>
  <si>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</si>
  <si>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</si>
  <si>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</si>
  <si>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</si>
  <si>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</si>
  <si>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</si>
  <si>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</si>
  <si>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</si>
  <si>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</si>
  <si>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</si>
  <si>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</si>
  <si>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</si>
  <si>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</si>
  <si>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</si>
  <si>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</si>
  <si>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</si>
  <si>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</si>
  <si>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</si>
  <si>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</si>
  <si>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</si>
  <si>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</si>
  <si>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</si>
  <si>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</si>
  <si>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</si>
  <si>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</si>
  <si>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</si>
  <si>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</si>
  <si>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</si>
  <si>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</si>
  <si>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</si>
  <si>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</si>
  <si>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</si>
  <si>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</si>
  <si>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</si>
  <si>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</si>
  <si>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</si>
  <si>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</si>
  <si>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</si>
  <si>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</si>
  <si>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</si>
  <si>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</si>
  <si>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</si>
  <si>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</si>
  <si>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</si>
  <si>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</si>
  <si>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</si>
  <si>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</si>
  <si>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</si>
  <si>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</si>
  <si>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</si>
  <si>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</si>
  <si>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</si>
  <si>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</si>
  <si>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</si>
  <si>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</si>
  <si>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</si>
  <si>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</si>
  <si>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</si>
  <si>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</si>
  <si>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</si>
  <si>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</si>
  <si>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</si>
  <si>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</si>
  <si>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</si>
  <si>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</si>
  <si>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</si>
  <si>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</si>
  <si>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</si>
  <si>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</si>
  <si>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</si>
  <si>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</si>
  <si>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</si>
  <si>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</si>
  <si>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</si>
  <si>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</si>
  <si>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</si>
  <si>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</si>
  <si>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</si>
  <si>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</si>
  <si>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</si>
  <si>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</si>
  <si>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</si>
  <si>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</si>
  <si>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</si>
  <si>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</si>
  <si>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</si>
  <si>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</si>
  <si>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</si>
  <si>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</si>
  <si>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</si>
  <si>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</si>
  <si>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</si>
  <si>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</si>
  <si>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</si>
  <si>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</si>
  <si>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</si>
  <si>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</si>
  <si>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</si>
  <si>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</si>
  <si>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</si>
  <si>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</si>
  <si>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</si>
  <si>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</si>
  <si>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</si>
  <si>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</si>
  <si>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</si>
  <si>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</si>
  <si>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</si>
  <si>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</si>
  <si>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</si>
  <si>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</si>
  <si>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</si>
  <si>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</si>
  <si>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</si>
  <si>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</si>
  <si>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</si>
  <si>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</si>
  <si>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</si>
  <si>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</si>
  <si>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</si>
  <si>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</si>
  <si>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</si>
  <si>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</si>
  <si>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</si>
  <si>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</si>
  <si>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</si>
  <si>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</si>
  <si>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</si>
  <si>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</si>
  <si>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</si>
  <si>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</si>
  <si>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</si>
  <si>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</si>
  <si>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</si>
  <si>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</si>
  <si>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</si>
  <si>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</si>
  <si>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</si>
  <si>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</si>
  <si>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</si>
  <si>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</si>
  <si>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</si>
  <si>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</si>
  <si>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</si>
  <si>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</si>
  <si>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</si>
  <si>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</si>
  <si>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</si>
  <si>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</si>
  <si>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</si>
  <si>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</si>
  <si>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</si>
  <si>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</si>
  <si>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</si>
  <si>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</si>
  <si>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</si>
  <si>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</si>
  <si>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</si>
  <si>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</si>
  <si>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</si>
  <si>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</si>
  <si>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</si>
  <si>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</si>
  <si>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</si>
  <si>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</si>
  <si>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</si>
  <si>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</si>
  <si>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</si>
  <si>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</si>
  <si>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</si>
  <si>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</si>
  <si>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</si>
  <si>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</si>
  <si>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</si>
  <si>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</si>
  <si>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</si>
  <si>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</si>
  <si>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</si>
  <si>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</si>
  <si>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</si>
  <si>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</si>
  <si>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</si>
  <si>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</si>
  <si>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</si>
  <si>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</si>
  <si>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</si>
  <si>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</si>
  <si>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</si>
  <si>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</si>
  <si>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</si>
  <si>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</si>
  <si>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</si>
  <si>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</si>
  <si>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</si>
  <si>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</si>
  <si>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</si>
  <si>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</si>
  <si>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</si>
  <si>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</si>
  <si>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</si>
  <si>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</si>
  <si>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</si>
  <si>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</si>
  <si>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</si>
  <si>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</si>
  <si>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</si>
  <si>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</si>
  <si>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</si>
  <si>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</si>
  <si>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</si>
  <si>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</si>
  <si>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</si>
  <si>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</si>
  <si>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</si>
  <si>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</si>
  <si>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</si>
  <si>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</si>
  <si>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</si>
  <si>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</si>
  <si>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</si>
  <si>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</si>
  <si>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</si>
  <si>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</si>
  <si>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</si>
  <si>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</si>
  <si>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</si>
  <si>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</si>
  <si>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</si>
  <si>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</si>
  <si>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</si>
  <si>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</si>
  <si>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</si>
  <si>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</si>
  <si>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</si>
  <si>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</si>
  <si>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</si>
  <si>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</si>
  <si>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</si>
  <si>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</si>
  <si>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</si>
  <si>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</si>
  <si>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</si>
  <si>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</si>
  <si>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</si>
  <si>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</si>
  <si>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</si>
  <si>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</si>
  <si>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</si>
  <si>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</si>
  <si>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</si>
  <si>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</si>
  <si>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</si>
  <si>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</si>
  <si>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</si>
  <si>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</si>
  <si>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</si>
  <si>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</si>
  <si>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</si>
  <si>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</si>
  <si>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</si>
  <si>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</si>
  <si>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</si>
  <si>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</si>
  <si>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</si>
  <si>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</si>
  <si>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</si>
  <si>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</si>
  <si>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</si>
  <si>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</si>
  <si>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</si>
  <si>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</si>
  <si>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</si>
  <si>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</si>
  <si>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</si>
  <si>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</si>
  <si>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</si>
  <si>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</si>
  <si>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</si>
  <si>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</si>
  <si>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</si>
  <si>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</si>
  <si>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</si>
  <si>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</si>
  <si>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</si>
  <si>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</si>
  <si>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</si>
  <si>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</si>
  <si>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</si>
  <si>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</si>
  <si>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</si>
  <si>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</si>
  <si>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</si>
  <si>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</si>
  <si>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</si>
  <si>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</si>
  <si>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</si>
  <si>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</si>
  <si>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</si>
  <si>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</si>
  <si>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</si>
  <si>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</si>
  <si>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</si>
  <si>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</si>
  <si>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</si>
  <si>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</si>
  <si>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</si>
  <si>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</si>
  <si>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</si>
  <si>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</si>
  <si>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</si>
  <si>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</si>
  <si>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</si>
  <si>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</si>
  <si>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</si>
  <si>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</si>
  <si>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</si>
  <si>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</si>
  <si>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</si>
  <si>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</si>
  <si>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</si>
  <si>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</si>
  <si>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</si>
  <si>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</si>
  <si>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</si>
  <si>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</si>
  <si>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</si>
  <si>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</si>
  <si>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</si>
  <si>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</si>
  <si>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</si>
  <si>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</si>
  <si>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</si>
  <si>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</si>
  <si>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</si>
  <si>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</si>
  <si>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</si>
  <si>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</si>
  <si>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</si>
  <si>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</si>
  <si>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</si>
  <si>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</si>
  <si>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</si>
  <si>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</si>
  <si>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</si>
  <si>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</si>
  <si>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</si>
  <si>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</si>
  <si>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</si>
  <si>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</si>
  <si>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</si>
  <si>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</si>
  <si>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</si>
  <si>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</si>
  <si>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</si>
  <si>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</si>
  <si>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</si>
  <si>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</si>
  <si>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</si>
  <si>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</si>
  <si>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</si>
  <si>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</si>
  <si>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</si>
  <si>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</si>
  <si>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</si>
  <si>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</si>
  <si>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</si>
  <si>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</si>
  <si>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</si>
  <si>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</si>
  <si>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</si>
  <si>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</si>
  <si>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</si>
  <si>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</si>
  <si>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</si>
  <si>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</si>
  <si>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</si>
  <si>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</si>
  <si>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</si>
  <si>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</si>
  <si>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</si>
  <si>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</si>
  <si>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</si>
  <si>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</si>
  <si>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</si>
  <si>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</si>
  <si>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</si>
  <si>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</si>
  <si>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</si>
  <si>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</si>
  <si>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</si>
  <si>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</si>
  <si>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</si>
  <si>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</si>
  <si>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</si>
  <si>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</si>
  <si>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</si>
  <si>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</si>
  <si>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</si>
  <si>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</si>
  <si>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</si>
  <si>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</si>
  <si>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</si>
  <si>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</si>
  <si>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</si>
  <si>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</si>
  <si>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</si>
  <si>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</si>
  <si>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</si>
  <si>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</si>
  <si>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</si>
  <si>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</si>
  <si>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</si>
  <si>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</si>
  <si>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</si>
  <si>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</si>
  <si>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</si>
  <si>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</si>
  <si>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</si>
  <si>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</si>
  <si>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</si>
  <si>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</si>
  <si>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</si>
  <si>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</si>
  <si>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</si>
  <si>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</si>
  <si>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</si>
  <si>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</si>
  <si>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</si>
  <si>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</si>
  <si>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</si>
  <si>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</si>
  <si>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</si>
  <si>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</si>
  <si>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</si>
  <si>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</si>
  <si>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</si>
  <si>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</si>
  <si>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</si>
  <si>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</si>
  <si>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</si>
  <si>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</si>
  <si>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</si>
  <si>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</si>
  <si>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</si>
  <si>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</si>
  <si>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</si>
  <si>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</si>
  <si>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</si>
  <si>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</si>
  <si>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</si>
  <si>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</si>
  <si>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</si>
  <si>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</si>
  <si>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</si>
  <si>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</si>
  <si>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</si>
  <si>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</si>
  <si>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</si>
  <si>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</si>
  <si>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</si>
  <si>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</si>
  <si>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</si>
  <si>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</si>
  <si>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</si>
  <si>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</si>
  <si>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</si>
  <si>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</si>
  <si>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</si>
  <si>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</si>
  <si>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</si>
  <si>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</si>
  <si>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</si>
  <si>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</si>
  <si>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</si>
  <si>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</si>
  <si>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</si>
  <si>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</si>
  <si>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</si>
  <si>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</si>
  <si>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</si>
  <si>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</si>
  <si>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</si>
  <si>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</si>
  <si>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</si>
  <si>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</si>
  <si>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</si>
  <si>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</si>
  <si>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</si>
  <si>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</si>
  <si>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</si>
  <si>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</si>
  <si>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</si>
  <si>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</si>
  <si>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</si>
  <si>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</si>
  <si>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</si>
  <si>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</si>
  <si>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</si>
  <si>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</si>
  <si>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</si>
  <si>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</si>
  <si>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</si>
  <si>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</si>
  <si>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</si>
  <si>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</si>
  <si>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</si>
  <si>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</si>
  <si>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</si>
  <si>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</si>
  <si>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</si>
  <si>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</si>
  <si>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</si>
  <si>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</si>
  <si>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</si>
  <si>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</si>
  <si>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</si>
  <si>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</si>
  <si>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</si>
  <si>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</si>
  <si>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</si>
  <si>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</si>
  <si>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</si>
  <si>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</si>
  <si>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</si>
  <si>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</si>
  <si>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</si>
  <si>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</si>
  <si>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</si>
  <si>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</si>
  <si>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</si>
  <si>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</si>
  <si>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</si>
  <si>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</si>
  <si>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</si>
  <si>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</si>
  <si>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</si>
  <si>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</si>
  <si>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</si>
  <si>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</si>
  <si>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</si>
  <si>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</si>
  <si>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</si>
  <si>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</si>
  <si>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</si>
  <si>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</si>
  <si>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</si>
  <si>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</si>
  <si>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</si>
  <si>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</si>
  <si>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</si>
  <si>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</si>
  <si>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</si>
  <si>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</si>
  <si>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</si>
  <si>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</si>
  <si>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</si>
  <si>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</si>
  <si>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</si>
  <si>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</si>
  <si>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</si>
  <si>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</si>
  <si>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</si>
  <si>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</si>
  <si>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</si>
  <si>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</si>
  <si>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</si>
  <si>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</si>
  <si>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</si>
  <si>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</si>
  <si>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</si>
  <si>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</si>
  <si>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</si>
  <si>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</si>
  <si>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</si>
  <si>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</si>
  <si>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</si>
  <si>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</si>
  <si>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</si>
  <si>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</si>
  <si>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</si>
  <si>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</si>
  <si>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</si>
  <si>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</si>
  <si>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</si>
  <si>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</si>
  <si>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</si>
  <si>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</si>
  <si>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</si>
  <si>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</si>
  <si>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</si>
  <si>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</si>
  <si>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</si>
  <si>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</si>
  <si>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</si>
  <si>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</si>
  <si>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</si>
  <si>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</si>
  <si>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</si>
  <si>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</si>
  <si>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</si>
  <si>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</si>
  <si>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</si>
  <si>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</si>
  <si>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</si>
  <si>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</si>
  <si>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</si>
  <si>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</si>
  <si>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</si>
  <si>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</si>
  <si>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</si>
  <si>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</si>
  <si>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</si>
  <si>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</si>
  <si>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</si>
  <si>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</si>
  <si>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</si>
  <si>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</si>
  <si>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</si>
  <si>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</si>
  <si>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</si>
  <si>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</si>
  <si>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</si>
  <si>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</si>
  <si>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</si>
  <si>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</si>
  <si>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</si>
  <si>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</si>
  <si>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</si>
  <si>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</si>
  <si>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</si>
  <si>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</si>
  <si>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</si>
  <si>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</si>
  <si>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</si>
  <si>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</si>
  <si>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</si>
  <si>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</si>
  <si>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</si>
  <si>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</si>
  <si>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</si>
  <si>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</si>
  <si>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</si>
  <si>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</si>
  <si>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</si>
  <si>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</si>
  <si>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</si>
  <si>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</si>
  <si>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</si>
  <si>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</si>
  <si>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</si>
  <si>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</si>
  <si>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</si>
  <si>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</si>
  <si>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</si>
  <si>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</si>
  <si>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</si>
  <si>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</si>
  <si>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</si>
  <si>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</si>
  <si>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</si>
  <si>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</si>
  <si>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</si>
  <si>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</si>
  <si>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</si>
  <si>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</si>
  <si>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</si>
  <si>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</si>
  <si>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</si>
  <si>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</si>
  <si>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</si>
  <si>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</si>
  <si>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</si>
  <si>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</si>
  <si>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</si>
  <si>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</si>
  <si>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</si>
  <si>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</si>
  <si>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</si>
  <si>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</si>
  <si>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</si>
  <si>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</si>
  <si>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</si>
  <si>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</si>
  <si>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</si>
  <si>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</si>
  <si>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</si>
  <si>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</si>
  <si>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</si>
  <si>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</si>
  <si>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</si>
  <si>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</si>
  <si>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</si>
  <si>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</si>
  <si>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</si>
  <si>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</si>
  <si>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</si>
  <si>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</si>
  <si>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</si>
  <si>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</si>
  <si>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</si>
  <si>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</si>
  <si>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</si>
  <si>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</si>
  <si>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</si>
  <si>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</si>
  <si>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</si>
  <si>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</si>
  <si>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</si>
  <si>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</si>
  <si>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</si>
  <si>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</si>
  <si>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</si>
  <si>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</si>
  <si>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</si>
  <si>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</si>
  <si>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</si>
  <si>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</si>
  <si>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</si>
  <si>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</si>
  <si>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</si>
  <si>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</si>
  <si>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</si>
  <si>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</si>
  <si>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</si>
  <si>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</si>
  <si>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</si>
  <si>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</si>
  <si>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</si>
  <si>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</si>
  <si>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</si>
  <si>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</si>
  <si>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</si>
  <si>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</si>
  <si>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</si>
  <si>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</si>
  <si>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</si>
  <si>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</si>
  <si>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</si>
  <si>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</si>
  <si>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</si>
  <si>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</si>
  <si>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</si>
  <si>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</si>
  <si>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</si>
  <si>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</si>
  <si>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</si>
  <si>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</si>
  <si>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</si>
  <si>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</si>
  <si>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</si>
  <si>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</si>
  <si>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</si>
  <si>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</si>
  <si>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</si>
  <si>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</si>
  <si>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</si>
  <si>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</si>
  <si>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</si>
  <si>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</si>
  <si>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</si>
  <si>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</si>
  <si>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</si>
  <si>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</si>
  <si>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</si>
  <si>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</si>
  <si>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</si>
  <si>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</si>
  <si>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</si>
  <si>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</si>
  <si>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</si>
  <si>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</si>
  <si>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</si>
  <si>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</si>
  <si>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</si>
  <si>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</si>
  <si>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</si>
  <si>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</si>
  <si>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</si>
  <si>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</si>
  <si>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</si>
  <si>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</si>
  <si>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</si>
  <si>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</si>
  <si>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</si>
  <si>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</si>
  <si>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</si>
  <si>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</si>
  <si>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</si>
  <si>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</si>
  <si>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</si>
  <si>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</si>
  <si>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</si>
  <si>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</si>
  <si>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</si>
  <si>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</si>
  <si>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</si>
  <si>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</si>
  <si>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</si>
  <si>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</si>
  <si>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</si>
  <si>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</si>
  <si>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</si>
  <si>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</si>
  <si>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</si>
  <si>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</si>
  <si>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</si>
  <si>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</si>
  <si>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</si>
  <si>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</si>
  <si>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</si>
  <si>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</si>
  <si>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</si>
  <si>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</si>
  <si>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</si>
  <si>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</si>
  <si>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</si>
  <si>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</si>
  <si>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</si>
  <si>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</si>
  <si>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</si>
  <si>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</si>
  <si>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</si>
  <si>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</si>
  <si>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</si>
  <si>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</si>
  <si>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</si>
  <si>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</si>
  <si>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</si>
  <si>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</si>
  <si>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</si>
  <si>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</si>
  <si>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</si>
  <si>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</si>
  <si>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</si>
  <si>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</si>
  <si>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</si>
  <si>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</si>
  <si>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</si>
  <si>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</si>
  <si>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</si>
  <si>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</si>
  <si>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</si>
  <si>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</si>
  <si>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</si>
  <si>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</si>
  <si>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</si>
  <si>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</si>
  <si>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</si>
  <si>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</si>
  <si>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</si>
  <si>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</si>
  <si>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</si>
  <si>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</si>
  <si>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</si>
  <si>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</si>
  <si>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</si>
  <si>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</si>
  <si>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</si>
  <si>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</si>
  <si>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</si>
  <si>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</si>
  <si>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</si>
  <si>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</si>
  <si>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</si>
  <si>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</si>
  <si>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</si>
  <si>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</si>
  <si>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</si>
  <si>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</si>
  <si>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</si>
  <si>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</si>
  <si>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</si>
  <si>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</si>
  <si>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</si>
  <si>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</si>
  <si>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</si>
  <si>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</si>
  <si>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</si>
  <si>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</si>
  <si>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</si>
  <si>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</si>
  <si>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</si>
  <si>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</si>
  <si>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</si>
  <si>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</si>
  <si>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</si>
  <si>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</si>
  <si>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</si>
  <si>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</si>
  <si>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</si>
  <si>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</si>
  <si>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</si>
  <si>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</si>
  <si>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</si>
  <si>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</si>
  <si>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</si>
  <si>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</si>
  <si>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</si>
  <si>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</si>
  <si>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</si>
  <si>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</si>
  <si>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</si>
  <si>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</si>
  <si>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</si>
  <si>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</si>
  <si>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</si>
  <si>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</si>
  <si>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</si>
  <si>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</si>
  <si>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</si>
  <si>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</si>
  <si>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</si>
  <si>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</si>
  <si>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</si>
  <si>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</si>
  <si>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</si>
  <si>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</si>
  <si>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</si>
  <si>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</si>
  <si>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</si>
  <si>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</si>
  <si>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</si>
  <si>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</si>
  <si>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</si>
  <si>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</si>
  <si>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</si>
  <si>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</si>
  <si>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</si>
  <si>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</si>
  <si>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</si>
  <si>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</si>
  <si>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</si>
  <si>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</si>
  <si>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</si>
  <si>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</si>
  <si>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</si>
  <si>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</si>
  <si>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</si>
  <si>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</si>
  <si>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</si>
  <si>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</si>
  <si>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</si>
  <si>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</si>
  <si>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</si>
  <si>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</si>
  <si>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</si>
  <si>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</si>
  <si>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</si>
  <si>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</si>
  <si>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</si>
  <si>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</si>
  <si>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</si>
  <si>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</si>
  <si>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</si>
  <si>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</si>
  <si>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</si>
  <si>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</si>
  <si>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</si>
  <si>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</si>
  <si>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</si>
  <si>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</si>
  <si>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</si>
  <si>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</si>
  <si>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</si>
  <si>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</si>
  <si>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</si>
  <si>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</si>
  <si>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</si>
  <si>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</si>
  <si>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</si>
  <si>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</si>
  <si>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</si>
  <si>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</si>
  <si>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</si>
  <si>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</si>
  <si>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</si>
  <si>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</si>
  <si>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</si>
  <si>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</si>
  <si>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</si>
  <si>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</si>
  <si>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</si>
  <si>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</si>
  <si>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</si>
  <si>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</si>
  <si>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</si>
  <si>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</si>
  <si>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</si>
  <si>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</si>
  <si>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</si>
  <si>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</si>
  <si>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</si>
  <si>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</si>
  <si>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</si>
  <si>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</si>
  <si>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</si>
  <si>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</si>
  <si>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</si>
  <si>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</si>
  <si>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</si>
  <si>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</si>
  <si>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</si>
  <si>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</si>
  <si>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</si>
  <si>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</si>
  <si>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</si>
  <si>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</si>
  <si>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</si>
  <si>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</si>
  <si>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</si>
  <si>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</si>
  <si>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</si>
  <si>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</si>
  <si>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</si>
  <si>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</si>
  <si>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</si>
  <si>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</si>
  <si>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</si>
  <si>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</si>
  <si>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</si>
  <si>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</si>
  <si>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</si>
  <si>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</si>
  <si>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</si>
  <si>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</si>
  <si>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</si>
  <si>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</si>
  <si>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</si>
  <si>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</si>
  <si>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</si>
  <si>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</si>
  <si>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</si>
  <si>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</si>
  <si>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</si>
  <si>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</si>
  <si>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</si>
  <si>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</si>
  <si>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</si>
  <si>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</si>
  <si>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</si>
  <si>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</si>
  <si>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</si>
  <si>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</si>
  <si>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</si>
  <si>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</si>
  <si>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</si>
  <si>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</si>
  <si>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</si>
  <si>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</si>
  <si>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</si>
  <si>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</si>
  <si>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</si>
  <si>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</si>
  <si>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</si>
  <si>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</si>
  <si>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</si>
  <si>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</si>
  <si>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</si>
  <si>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</si>
  <si>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</si>
  <si>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</si>
  <si>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</si>
  <si>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</si>
  <si>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</si>
  <si>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</si>
  <si>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</si>
  <si>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</si>
  <si>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</si>
  <si>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</si>
  <si>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</si>
  <si>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</si>
  <si>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</si>
  <si>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</si>
  <si>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</si>
  <si>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</si>
  <si>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</si>
  <si>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</si>
  <si>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</si>
  <si>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</si>
  <si>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</si>
  <si>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</si>
  <si>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</si>
  <si>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</si>
  <si>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</si>
  <si>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</si>
  <si>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</si>
  <si>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</si>
  <si>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</si>
  <si>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</si>
  <si>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</si>
  <si>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</si>
  <si>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</si>
  <si>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</si>
  <si>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</si>
  <si>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</si>
  <si>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</si>
  <si>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</si>
  <si>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</si>
  <si>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</si>
  <si>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</si>
  <si>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</si>
  <si>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</si>
  <si>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</si>
  <si>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</si>
  <si>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</si>
  <si>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</si>
  <si>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</si>
  <si>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</si>
  <si>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</si>
  <si>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</si>
  <si>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</si>
  <si>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</si>
  <si>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</si>
  <si>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</si>
  <si>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</si>
  <si>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</si>
  <si>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</si>
  <si>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</si>
  <si>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</si>
  <si>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</si>
  <si>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</si>
  <si>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</si>
  <si>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</si>
  <si>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</si>
  <si>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</si>
  <si>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</si>
  <si>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</si>
  <si>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</si>
  <si>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</si>
  <si>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</si>
  <si>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</si>
  <si>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</si>
  <si>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</si>
  <si>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</si>
  <si>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</si>
  <si>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</si>
  <si>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</si>
  <si>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</si>
  <si>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</si>
  <si>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</si>
  <si>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</si>
  <si>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</si>
  <si>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</si>
  <si>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</si>
  <si>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</si>
  <si>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</si>
  <si>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</si>
  <si>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</si>
  <si>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</si>
  <si>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</si>
  <si>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</si>
  <si>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</si>
  <si>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</si>
  <si>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</si>
  <si>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</si>
  <si>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</si>
  <si>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</si>
  <si>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</si>
  <si>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</si>
  <si>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</si>
  <si>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</si>
  <si>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</si>
  <si>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</si>
  <si>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</si>
  <si>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</si>
  <si>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</si>
  <si>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</si>
  <si>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</si>
  <si>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</si>
  <si>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</si>
  <si>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</si>
  <si>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</si>
  <si>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</si>
  <si>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</si>
  <si>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</si>
  <si>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</si>
  <si>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</si>
  <si>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</si>
  <si>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</si>
  <si>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</si>
  <si>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</si>
  <si>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</si>
  <si>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</si>
  <si>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</si>
  <si>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</si>
  <si>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</si>
  <si>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</si>
  <si>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</si>
  <si>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</si>
  <si>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</si>
  <si>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</si>
  <si>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</si>
  <si>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</si>
  <si>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</si>
  <si>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</si>
  <si>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</si>
  <si>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</si>
  <si>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</si>
  <si>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</si>
  <si>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</si>
  <si>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</si>
  <si>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</si>
  <si>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</si>
  <si>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</si>
  <si>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</si>
  <si>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</si>
  <si>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</si>
  <si>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</si>
  <si>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</si>
  <si>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</si>
  <si>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</si>
  <si>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</si>
  <si>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</si>
  <si>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</si>
  <si>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</si>
  <si>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</si>
  <si>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</si>
  <si>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</si>
  <si>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</si>
  <si>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</si>
  <si>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</si>
  <si>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</si>
  <si>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</si>
  <si>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</si>
  <si>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</si>
  <si>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</si>
  <si>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</si>
  <si>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</si>
  <si>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</si>
  <si>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</si>
  <si>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</si>
  <si>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</si>
  <si>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</si>
  <si>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</si>
  <si>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</si>
  <si>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</si>
  <si>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</si>
  <si>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</si>
  <si>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</si>
  <si>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</si>
  <si>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</si>
  <si>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</si>
  <si>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</si>
  <si>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</si>
  <si>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</si>
  <si>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</si>
  <si>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</si>
  <si>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</si>
  <si>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</si>
  <si>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</si>
  <si>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</si>
  <si>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</si>
  <si>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</si>
  <si>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</si>
  <si>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</si>
  <si>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</si>
  <si>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</si>
  <si>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</si>
  <si>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</si>
  <si>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</si>
  <si>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</si>
  <si>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</si>
  <si>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</si>
  <si>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</si>
  <si>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</si>
  <si>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</si>
  <si>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</si>
  <si>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</si>
  <si>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</si>
  <si>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</si>
  <si>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</si>
  <si>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</si>
  <si>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</si>
  <si>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</si>
  <si>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</si>
  <si>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</si>
  <si>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</si>
  <si>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</si>
  <si>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</si>
  <si>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</si>
  <si>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</si>
  <si>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</si>
  <si>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</si>
  <si>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</si>
  <si>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</si>
  <si>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</si>
  <si>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</si>
  <si>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</si>
  <si>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</si>
  <si>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</si>
  <si>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</si>
  <si>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</si>
  <si>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</si>
  <si>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</si>
  <si>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</si>
  <si>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</si>
  <si>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</si>
  <si>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</si>
  <si>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</si>
  <si>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</si>
  <si>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</si>
  <si>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</si>
  <si>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</si>
  <si>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</si>
  <si>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</si>
  <si>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</si>
  <si>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</si>
  <si>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</si>
  <si>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</si>
  <si>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</si>
  <si>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</si>
  <si>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</si>
  <si>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</si>
  <si>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</si>
  <si>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</si>
  <si>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</si>
  <si>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</si>
  <si>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</si>
  <si>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</si>
  <si>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</si>
  <si>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</si>
  <si>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</si>
  <si>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</si>
  <si>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</si>
  <si>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</si>
  <si>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</si>
  <si>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</si>
  <si>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</si>
  <si>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</si>
  <si>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</si>
  <si>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</si>
  <si>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</si>
  <si>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</si>
  <si>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</si>
  <si>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</si>
  <si>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</si>
  <si>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</si>
  <si>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</si>
  <si>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</si>
  <si>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</si>
  <si>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</si>
  <si>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</si>
  <si>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</si>
  <si>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</si>
  <si>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</si>
  <si>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</si>
  <si>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</si>
  <si>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</si>
  <si>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</si>
  <si>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</si>
  <si>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</si>
  <si>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</si>
  <si>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</si>
  <si>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</si>
  <si>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</si>
  <si>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</si>
  <si>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</si>
  <si>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</si>
  <si>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</si>
  <si>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</si>
  <si>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</si>
  <si>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</si>
  <si>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</si>
  <si>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</si>
  <si>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</si>
  <si>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</si>
  <si>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</si>
  <si>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</si>
  <si>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</si>
  <si>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</si>
  <si>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</si>
  <si>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</si>
  <si>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</si>
  <si>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</si>
  <si>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</si>
  <si>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</si>
  <si>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</si>
  <si>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</si>
  <si>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</si>
  <si>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</si>
  <si>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</si>
  <si>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</si>
  <si>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</si>
  <si>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</si>
  <si>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</si>
  <si>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</si>
  <si>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</si>
  <si>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</si>
  <si>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</si>
  <si>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</si>
  <si>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</si>
  <si>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</si>
  <si>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</si>
  <si>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</si>
  <si>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</si>
  <si>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</si>
  <si>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</si>
  <si>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</si>
  <si>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</si>
  <si>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</si>
  <si>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</si>
  <si>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</si>
  <si>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</si>
  <si>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</si>
  <si>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</si>
  <si>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</si>
  <si>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</si>
  <si>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</si>
  <si>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</si>
  <si>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</si>
  <si>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</si>
  <si>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</si>
  <si>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</si>
  <si>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</si>
  <si>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</si>
  <si>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</si>
  <si>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</si>
  <si>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</si>
  <si>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</si>
  <si>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</si>
  <si>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</si>
  <si>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</si>
  <si>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</si>
  <si>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</si>
  <si>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</si>
  <si>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</si>
  <si>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</si>
  <si>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</si>
  <si>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</si>
  <si>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</si>
  <si>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</si>
  <si>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</si>
  <si>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</si>
  <si>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</si>
  <si>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</si>
  <si>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</si>
  <si>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</si>
  <si>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</si>
  <si>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</si>
  <si>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</si>
  <si>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</si>
  <si>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</si>
  <si>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</si>
  <si>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</si>
  <si>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</si>
  <si>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</si>
  <si>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</si>
  <si>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</si>
  <si>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</si>
  <si>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</si>
  <si>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</si>
  <si>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</si>
  <si>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</si>
  <si>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</si>
  <si>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</si>
  <si>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</si>
  <si>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</si>
  <si>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</si>
  <si>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</si>
  <si>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</si>
  <si>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</si>
  <si>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</si>
  <si>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</si>
  <si>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</si>
  <si>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</si>
  <si>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</si>
  <si>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</si>
  <si>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</si>
  <si>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</si>
  <si>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</si>
  <si>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</si>
  <si>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</si>
  <si>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</si>
  <si>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</si>
  <si>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</si>
  <si>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</si>
  <si>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</si>
  <si>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</si>
  <si>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</si>
  <si>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</si>
  <si>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</si>
  <si>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</si>
  <si>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</si>
  <si>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</si>
  <si>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</si>
  <si>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</si>
  <si>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</si>
  <si>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</si>
  <si>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</si>
  <si>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</si>
  <si>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</si>
  <si>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</si>
  <si>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</si>
  <si>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</si>
  <si>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</si>
  <si>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</si>
  <si>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</si>
  <si>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</si>
  <si>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</si>
  <si>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</si>
  <si>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</si>
  <si>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</si>
  <si>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</si>
  <si>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</si>
  <si>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</si>
  <si>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</si>
  <si>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</si>
  <si>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</si>
  <si>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</si>
  <si>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</si>
  <si>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</si>
  <si>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</si>
  <si>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</si>
  <si>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</si>
  <si>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</si>
  <si>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</si>
  <si>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</si>
  <si>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</si>
  <si>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</si>
  <si>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</si>
  <si>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</si>
  <si>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</si>
  <si>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</si>
  <si>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</si>
  <si>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</si>
  <si>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</si>
  <si>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</si>
  <si>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</si>
  <si>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</si>
  <si>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</si>
  <si>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</si>
  <si>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</si>
  <si>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</si>
  <si>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</si>
  <si>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</si>
  <si>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</si>
  <si>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</si>
  <si>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</si>
  <si>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</si>
  <si>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</si>
  <si>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</si>
  <si>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</si>
  <si>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</si>
  <si>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</si>
  <si>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</si>
  <si>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</si>
  <si>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</si>
  <si>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</si>
  <si>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</si>
  <si>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</si>
  <si>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</si>
  <si>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</si>
  <si>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</si>
  <si>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</si>
  <si>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</si>
  <si>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</si>
  <si>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</si>
  <si>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</si>
  <si>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</si>
  <si>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</si>
  <si>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</si>
  <si>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</si>
  <si>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</si>
  <si>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</si>
  <si>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</si>
  <si>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</si>
  <si>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</si>
  <si>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</si>
  <si>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</si>
  <si>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</si>
  <si>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</si>
  <si>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</si>
  <si>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</si>
  <si>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</si>
  <si>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</si>
  <si>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</si>
  <si>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</si>
  <si>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</si>
  <si>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</si>
  <si>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</si>
  <si>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</si>
  <si>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</si>
  <si>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</si>
  <si>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</si>
  <si>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</si>
  <si>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</si>
  <si>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</si>
  <si>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</si>
  <si>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</si>
  <si>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</si>
  <si>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</si>
  <si>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</si>
  <si>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</si>
  <si>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</si>
  <si>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</si>
  <si>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</si>
  <si>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</si>
  <si>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</si>
  <si>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</si>
  <si>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</si>
  <si>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</si>
  <si>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</si>
  <si>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</si>
  <si>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</si>
  <si>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</si>
  <si>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</si>
  <si>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</si>
  <si>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</si>
  <si>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</si>
  <si>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</si>
  <si>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</si>
  <si>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</si>
  <si>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</si>
  <si>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</si>
  <si>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</si>
  <si>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</si>
  <si>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</si>
  <si>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</si>
  <si>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</si>
  <si>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</si>
  <si>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</si>
  <si>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</si>
  <si>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</si>
  <si>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</si>
  <si>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</si>
  <si>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</si>
  <si>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</si>
  <si>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</si>
  <si>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</si>
  <si>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</si>
  <si>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</si>
  <si>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</si>
  <si>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</si>
  <si>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</si>
  <si>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</si>
  <si>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</si>
  <si>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</si>
  <si>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</si>
  <si>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</si>
  <si>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</si>
  <si>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</si>
  <si>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</si>
  <si>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</si>
  <si>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</si>
  <si>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</si>
  <si>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</si>
  <si>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</si>
  <si>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</si>
  <si>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</si>
  <si>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</si>
  <si>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</si>
  <si>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</si>
  <si>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</si>
  <si>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</si>
  <si>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</si>
  <si>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</si>
  <si>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</si>
  <si>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</si>
  <si>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</si>
  <si>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</si>
  <si>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</si>
  <si>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</si>
  <si>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</si>
  <si>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</si>
  <si>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</si>
  <si>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</si>
  <si>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</si>
  <si>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</si>
  <si>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</si>
  <si>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</si>
  <si>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</si>
  <si>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</si>
  <si>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</si>
  <si>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</si>
  <si>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</si>
  <si>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</si>
  <si>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</si>
  <si>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</si>
  <si>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</si>
  <si>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</si>
  <si>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</si>
  <si>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</si>
  <si>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</si>
  <si>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</si>
  <si>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</si>
  <si>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</si>
  <si>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</si>
  <si>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</si>
  <si>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</si>
  <si>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</si>
  <si>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</si>
  <si>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</si>
  <si>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</si>
  <si>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</si>
  <si>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</si>
  <si>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</si>
  <si>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</si>
  <si>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</si>
  <si>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</si>
  <si>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</si>
  <si>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</si>
  <si>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</si>
  <si>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</si>
  <si>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</si>
  <si>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</si>
  <si>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</si>
  <si>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</si>
  <si>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</si>
  <si>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</si>
  <si>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</si>
  <si>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</si>
  <si>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</si>
  <si>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</si>
  <si>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</si>
  <si>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</si>
  <si>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</si>
  <si>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</si>
  <si>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</si>
  <si>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</si>
  <si>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</si>
  <si>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</si>
  <si>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</si>
  <si>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</si>
  <si>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</si>
  <si>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</si>
  <si>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</si>
  <si>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</si>
  <si>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</si>
  <si>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</si>
  <si>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</si>
  <si>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</si>
  <si>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</si>
  <si>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</si>
  <si>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</si>
  <si>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</si>
  <si>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</si>
  <si>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</si>
  <si>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</si>
  <si>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</si>
  <si>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</si>
  <si>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</si>
  <si>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</si>
  <si>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</si>
  <si>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</si>
  <si>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</si>
  <si>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</si>
  <si>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</si>
  <si>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</si>
  <si>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</si>
  <si>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</si>
  <si>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</si>
  <si>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</si>
  <si>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</si>
  <si>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</si>
  <si>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</si>
  <si>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</si>
  <si>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</si>
  <si>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</si>
  <si>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</si>
  <si>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</si>
  <si>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</si>
  <si>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</si>
  <si>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</si>
  <si>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</si>
  <si>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</si>
  <si>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</si>
  <si>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</si>
  <si>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</si>
  <si>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</si>
  <si>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</si>
  <si>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</si>
  <si>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</si>
  <si>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</si>
  <si>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</si>
  <si>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</si>
  <si>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</si>
  <si>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</si>
  <si>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</si>
  <si>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</si>
  <si>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</si>
  <si>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</si>
  <si>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</si>
  <si>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</si>
  <si>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</si>
  <si>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</si>
  <si>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</si>
  <si>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</si>
  <si>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</si>
  <si>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</si>
  <si>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</si>
  <si>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</si>
  <si>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</si>
  <si>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</si>
  <si>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</si>
  <si>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</si>
  <si>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</si>
  <si>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</si>
  <si>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</si>
  <si>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</si>
  <si>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</si>
  <si>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</si>
  <si>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</si>
  <si>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</si>
  <si>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</si>
  <si>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</si>
  <si>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</si>
  <si>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</si>
  <si>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</si>
  <si>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</si>
  <si>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</si>
  <si>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</si>
  <si>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</si>
  <si>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</si>
  <si>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</si>
  <si>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</si>
  <si>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</si>
  <si>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</si>
  <si>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</si>
  <si>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</si>
  <si>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</si>
  <si>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</si>
  <si>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</si>
  <si>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</si>
  <si>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</si>
  <si>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</si>
  <si>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</si>
  <si>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</si>
  <si>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</si>
  <si>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</si>
  <si>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</si>
  <si>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</si>
  <si>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</si>
  <si>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</si>
  <si>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</si>
  <si>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</si>
  <si>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</si>
  <si>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</si>
  <si>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</si>
  <si>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</si>
  <si>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</si>
  <si>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</si>
  <si>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</si>
  <si>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</si>
  <si>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</si>
  <si>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</si>
  <si>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</si>
  <si>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</si>
  <si>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</si>
  <si>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</si>
  <si>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</si>
  <si>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</si>
  <si>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</si>
  <si>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</si>
  <si>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</si>
  <si>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</si>
  <si>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</si>
  <si>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</si>
  <si>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</si>
  <si>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</si>
  <si>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</si>
  <si>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</si>
  <si>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</si>
  <si>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</si>
  <si>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</si>
  <si>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</si>
  <si>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</si>
  <si>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</si>
  <si>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</si>
  <si>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</si>
  <si>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</si>
  <si>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</si>
  <si>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</si>
  <si>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</si>
  <si>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</si>
  <si>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</si>
  <si>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</si>
  <si>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</si>
  <si>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</si>
  <si>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</si>
  <si>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</si>
  <si>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</si>
  <si>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</si>
  <si>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</si>
  <si>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</si>
  <si>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</si>
  <si>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</si>
  <si>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</si>
  <si>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</si>
  <si>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</si>
  <si>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</si>
  <si>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</si>
  <si>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</si>
  <si>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</si>
  <si>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</si>
  <si>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</si>
  <si>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</si>
  <si>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</si>
  <si>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</si>
  <si>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</si>
  <si>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</si>
  <si>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</si>
  <si>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</si>
  <si>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</si>
  <si>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</si>
  <si>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</si>
  <si>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</si>
  <si>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</si>
  <si>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</si>
  <si>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</si>
  <si>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</si>
  <si>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</si>
  <si>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</si>
  <si>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</si>
  <si>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</si>
  <si>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</si>
  <si>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</si>
  <si>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</si>
  <si>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</si>
  <si>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</si>
  <si>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</si>
  <si>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</si>
  <si>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</si>
  <si>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</si>
  <si>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</si>
  <si>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</si>
  <si>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</si>
  <si>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</si>
  <si>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</si>
  <si>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</si>
  <si>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</si>
  <si>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</si>
  <si>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</si>
  <si>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</si>
  <si>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</si>
  <si>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</si>
  <si>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</si>
  <si>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</si>
  <si>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</si>
  <si>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</si>
  <si>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</si>
  <si>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</si>
  <si>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</si>
  <si>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</si>
  <si>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</si>
  <si>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</si>
  <si>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</si>
  <si>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</si>
  <si>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</si>
  <si>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</si>
  <si>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</si>
  <si>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</si>
  <si>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</si>
  <si>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</si>
  <si>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</si>
  <si>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</si>
  <si>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</si>
  <si>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</si>
  <si>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</si>
  <si>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</si>
  <si>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</si>
  <si>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</si>
  <si>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</si>
  <si>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</si>
  <si>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</si>
  <si>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</si>
  <si>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</si>
  <si>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</si>
  <si>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</si>
  <si>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</si>
  <si>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</si>
  <si>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</si>
  <si>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</si>
  <si>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</si>
  <si>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</si>
  <si>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</si>
  <si>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</si>
  <si>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</si>
  <si>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</si>
  <si>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</si>
  <si>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</si>
  <si>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</si>
  <si>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</si>
  <si>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</si>
  <si>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</si>
  <si>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</si>
  <si>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</si>
  <si>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</si>
  <si>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</si>
  <si>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</si>
  <si>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</si>
  <si>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</si>
  <si>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</si>
  <si>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</si>
  <si>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</si>
  <si>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</si>
  <si>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</si>
  <si>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</si>
  <si>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</si>
  <si>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</si>
  <si>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</si>
  <si>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</si>
  <si>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</si>
  <si>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</si>
  <si>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</si>
  <si>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</si>
  <si>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</si>
  <si>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</si>
  <si>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</si>
  <si>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</si>
  <si>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</si>
  <si>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</si>
  <si>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</si>
  <si>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</si>
  <si>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</si>
  <si>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</si>
  <si>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</si>
  <si>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</si>
  <si>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</si>
  <si>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</si>
  <si>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</si>
  <si>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</si>
  <si>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</si>
  <si>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</si>
  <si>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</si>
  <si>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</si>
  <si>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</si>
  <si>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</si>
  <si>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</si>
  <si>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</si>
  <si>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</si>
  <si>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</si>
  <si>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</si>
  <si>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</si>
  <si>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</si>
  <si>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</si>
  <si>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</si>
  <si>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</si>
  <si>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</si>
  <si>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</si>
  <si>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</si>
  <si>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</si>
  <si>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</si>
  <si>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</si>
  <si>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</si>
  <si>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</si>
  <si>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</si>
  <si>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</si>
  <si>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</si>
  <si>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</si>
  <si>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</si>
  <si>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</si>
  <si>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</si>
  <si>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</si>
  <si>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</si>
  <si>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</si>
  <si>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</si>
  <si>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</si>
  <si>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</si>
  <si>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</si>
  <si>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</si>
  <si>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</si>
  <si>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</si>
  <si>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</si>
  <si>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</si>
  <si>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</si>
  <si>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</si>
  <si>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</si>
  <si>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</si>
  <si>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</si>
  <si>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</si>
  <si>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</si>
  <si>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</si>
  <si>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</si>
  <si>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</si>
  <si>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</si>
  <si>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</si>
  <si>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</si>
  <si>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</si>
  <si>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</si>
  <si>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</si>
  <si>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</si>
  <si>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</si>
  <si>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</si>
  <si>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</si>
  <si>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</si>
  <si>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</si>
  <si>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</si>
  <si>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</si>
  <si>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</si>
  <si>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</si>
  <si>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</si>
  <si>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</si>
  <si>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</si>
  <si>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</si>
  <si>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</si>
  <si>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</si>
  <si>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</si>
  <si>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</si>
  <si>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</si>
  <si>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</si>
  <si>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</si>
  <si>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</si>
  <si>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</si>
  <si>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</si>
  <si>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</si>
  <si>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</si>
  <si>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</si>
  <si>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</si>
  <si>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</si>
  <si>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</si>
  <si>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</si>
  <si>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</si>
  <si>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</si>
  <si>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</si>
  <si>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</si>
  <si>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</si>
  <si>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</si>
  <si>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</si>
  <si>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</si>
  <si>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</si>
  <si>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</si>
  <si>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</si>
  <si>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</si>
  <si>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</si>
  <si>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</si>
  <si>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</si>
  <si>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</si>
  <si>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</si>
  <si>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</si>
  <si>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</si>
  <si>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</si>
  <si>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</si>
  <si>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</si>
  <si>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</si>
  <si>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</si>
  <si>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</si>
  <si>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</si>
  <si>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</si>
  <si>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</si>
  <si>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</si>
  <si>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</si>
  <si>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</si>
  <si>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</si>
  <si>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</si>
  <si>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</si>
  <si>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</si>
  <si>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</si>
  <si>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</si>
  <si>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</si>
  <si>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</si>
  <si>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</si>
  <si>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</si>
  <si>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</si>
  <si>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</si>
  <si>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</si>
  <si>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</si>
  <si>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</si>
  <si>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</si>
  <si>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</si>
  <si>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</si>
  <si>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</si>
  <si>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</si>
  <si>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</si>
  <si>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</si>
  <si>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</si>
  <si>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</si>
  <si>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</si>
  <si>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</si>
  <si>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</si>
  <si>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</si>
  <si>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</si>
  <si>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</si>
  <si>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</si>
  <si>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</si>
  <si>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</si>
  <si>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</si>
  <si>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</si>
  <si>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</si>
  <si>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</si>
  <si>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</si>
  <si>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</si>
  <si>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</si>
  <si>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</si>
  <si>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</si>
  <si>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</si>
  <si>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</si>
  <si>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</si>
  <si>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</si>
  <si>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</si>
  <si>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</si>
  <si>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</si>
  <si>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</si>
  <si>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</si>
  <si>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</si>
  <si>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</si>
  <si>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</si>
  <si>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</si>
  <si>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</si>
  <si>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</si>
  <si>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</si>
  <si>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</si>
  <si>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</si>
  <si>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</si>
  <si>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</si>
  <si>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</si>
  <si>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</si>
  <si>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</si>
  <si>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</si>
  <si>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</si>
  <si>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</si>
  <si>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</si>
  <si>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</si>
  <si>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</si>
  <si>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</si>
  <si>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</si>
  <si>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</si>
  <si>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</si>
  <si>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</si>
  <si>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</si>
  <si>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</si>
  <si>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</si>
  <si>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</si>
  <si>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</si>
  <si>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</si>
  <si>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</si>
  <si>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</si>
  <si>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</si>
  <si>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</si>
  <si>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</si>
  <si>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</si>
  <si>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</si>
  <si>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</si>
  <si>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</si>
  <si>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</si>
  <si>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</si>
  <si>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</si>
  <si>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</si>
  <si>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</si>
  <si>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</si>
  <si>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</si>
  <si>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</si>
  <si>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</si>
  <si>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</si>
  <si>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</si>
  <si>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</si>
  <si>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</si>
  <si>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</si>
  <si>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</si>
  <si>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</si>
  <si>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</si>
  <si>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</si>
  <si>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</si>
  <si>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</si>
  <si>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</si>
  <si>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</si>
  <si>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</si>
  <si>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</si>
  <si>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</si>
  <si>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</si>
  <si>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</si>
  <si>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</si>
  <si>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</si>
  <si>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</si>
  <si>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</si>
  <si>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</si>
  <si>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</si>
  <si>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</si>
  <si>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</si>
  <si>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</si>
  <si>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</si>
  <si>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</si>
  <si>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</si>
  <si>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</si>
  <si>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</si>
  <si>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</si>
  <si>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</si>
  <si>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</si>
  <si>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</si>
  <si>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</si>
  <si>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</si>
  <si>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</si>
  <si>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</si>
  <si>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</si>
  <si>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</si>
  <si>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</si>
  <si>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</si>
  <si>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</si>
  <si>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</si>
  <si>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</si>
  <si>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</si>
  <si>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</si>
  <si>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</si>
  <si>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</si>
  <si>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</si>
  <si>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</si>
  <si>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</si>
  <si>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</si>
  <si>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</si>
  <si>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</si>
  <si>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</si>
  <si>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</si>
  <si>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</si>
  <si>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</si>
  <si>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</si>
  <si>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</si>
  <si>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</si>
  <si>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</si>
  <si>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</si>
  <si>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</si>
  <si>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</si>
  <si>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</si>
  <si>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</si>
  <si>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</si>
  <si>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</si>
  <si>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</si>
  <si>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</si>
  <si>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</si>
  <si>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</si>
  <si>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</si>
  <si>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</si>
  <si>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</si>
  <si>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</si>
  <si>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</si>
  <si>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</si>
  <si>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</si>
  <si>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</si>
  <si>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</si>
  <si>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</si>
  <si>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</si>
  <si>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</si>
  <si>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</si>
  <si>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</si>
  <si>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</si>
  <si>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</si>
  <si>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</si>
  <si>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</si>
  <si>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</si>
  <si>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</si>
  <si>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</si>
  <si>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</si>
  <si>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</si>
  <si>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</si>
  <si>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</si>
  <si>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</si>
  <si>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</si>
  <si>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</si>
  <si>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</si>
  <si>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</si>
  <si>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</si>
  <si>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</si>
  <si>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</si>
  <si>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</si>
  <si>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</si>
  <si>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</si>
  <si>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</si>
  <si>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</si>
  <si>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</si>
  <si>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</si>
  <si>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</si>
  <si>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</si>
  <si>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</si>
  <si>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</si>
  <si>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</si>
  <si>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</si>
  <si>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</si>
  <si>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</si>
  <si>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</si>
  <si>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</si>
  <si>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</si>
  <si>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</si>
  <si>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</si>
  <si>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</si>
  <si>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</si>
  <si>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</si>
  <si>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</si>
  <si>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</si>
  <si>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</si>
  <si>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</si>
  <si>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</si>
  <si>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</si>
  <si>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</si>
  <si>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</si>
  <si>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</si>
  <si>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</si>
  <si>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</si>
  <si>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</si>
  <si>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</si>
  <si>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</si>
  <si>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</si>
  <si>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</si>
  <si>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</si>
  <si>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</si>
  <si>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</si>
  <si>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</si>
  <si>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</si>
  <si>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</si>
  <si>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</si>
  <si>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</si>
  <si>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</si>
  <si>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</si>
  <si>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</si>
  <si>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</si>
  <si>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</si>
  <si>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</si>
  <si>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</si>
  <si>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</si>
  <si>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</si>
  <si>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</si>
  <si>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</si>
  <si>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</si>
  <si>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</si>
  <si>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</si>
  <si>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</si>
  <si>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</si>
  <si>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</si>
  <si>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</si>
  <si>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</si>
  <si>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</si>
  <si>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</si>
  <si>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</si>
  <si>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</si>
  <si>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</si>
  <si>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</si>
  <si>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</si>
  <si>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</si>
  <si>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</si>
  <si>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</si>
  <si>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</si>
  <si>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</si>
  <si>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</si>
  <si>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</si>
  <si>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</si>
  <si>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</si>
  <si>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</si>
  <si>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</si>
  <si>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</si>
  <si>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</si>
  <si>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</si>
  <si>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</si>
  <si>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</si>
  <si>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</si>
  <si>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</si>
  <si>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</si>
  <si>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</si>
  <si>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</si>
  <si>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</si>
  <si>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</si>
  <si>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</si>
  <si>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</si>
  <si>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</si>
  <si>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</si>
  <si>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</si>
  <si>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</si>
  <si>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</si>
  <si>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</si>
  <si>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</si>
  <si>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</si>
  <si>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</si>
  <si>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</si>
  <si>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</si>
  <si>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</si>
  <si>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</si>
  <si>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</si>
  <si>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</si>
  <si>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</si>
  <si>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</si>
  <si>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</si>
  <si>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</si>
  <si>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</si>
  <si>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</si>
  <si>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</si>
  <si>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</si>
  <si>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</si>
  <si>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</si>
  <si>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</si>
  <si>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</si>
  <si>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</si>
  <si>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</si>
  <si>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</si>
  <si>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</si>
  <si>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</si>
  <si>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</si>
  <si>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</si>
  <si>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</si>
  <si>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</si>
  <si>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</si>
  <si>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</si>
  <si>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</si>
  <si>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</si>
  <si>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</si>
  <si>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</si>
  <si>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</si>
  <si>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</si>
  <si>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</si>
  <si>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</si>
  <si>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</si>
  <si>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</si>
  <si>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</si>
  <si>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</si>
  <si>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</si>
  <si>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</si>
  <si>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</si>
  <si>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</si>
  <si>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</si>
  <si>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</si>
  <si>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</si>
  <si>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</si>
  <si>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</si>
  <si>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</si>
  <si>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</si>
  <si>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</si>
  <si>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</si>
  <si>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</si>
  <si>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</si>
  <si>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</si>
  <si>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</si>
  <si>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</si>
  <si>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</si>
  <si>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</si>
  <si>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</si>
  <si>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</si>
  <si>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</si>
  <si>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</si>
  <si>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</si>
  <si>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</si>
  <si>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</si>
  <si>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</si>
  <si>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</si>
  <si>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</si>
  <si>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</si>
  <si>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</si>
  <si>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</si>
  <si>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</si>
  <si>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</si>
  <si>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</si>
  <si>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</si>
  <si>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</si>
  <si>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</si>
  <si>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</si>
  <si>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</si>
  <si>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</si>
  <si>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</si>
  <si>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</si>
  <si>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</si>
  <si>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</si>
  <si>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</si>
  <si>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</si>
  <si>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</si>
  <si>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</si>
  <si>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</si>
  <si>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</si>
  <si>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</si>
  <si>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</si>
  <si>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</si>
  <si>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</si>
  <si>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</si>
  <si>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</si>
  <si>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</si>
  <si>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</si>
  <si>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</si>
  <si>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</si>
  <si>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</si>
  <si>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</si>
  <si>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</si>
  <si>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</si>
  <si>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</si>
  <si>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</si>
  <si>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</si>
  <si>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</si>
  <si>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</si>
  <si>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</si>
  <si>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</si>
  <si>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</si>
  <si>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</si>
  <si>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</si>
  <si>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</si>
  <si>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</si>
  <si>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</si>
  <si>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</si>
  <si>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</si>
  <si>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</si>
  <si>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</si>
  <si>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</si>
  <si>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</si>
  <si>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</si>
  <si>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</si>
  <si>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</si>
  <si>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</si>
  <si>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</si>
  <si>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</si>
  <si>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</si>
  <si>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</si>
  <si>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</si>
  <si>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</si>
  <si>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</si>
  <si>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</si>
  <si>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</si>
  <si>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</si>
  <si>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</si>
  <si>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</si>
  <si>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</si>
  <si>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</si>
  <si>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</si>
  <si>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</si>
  <si>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</si>
  <si>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</si>
  <si>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</si>
  <si>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</si>
  <si>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</si>
  <si>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</si>
  <si>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</si>
  <si>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</si>
  <si>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</si>
  <si>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</si>
  <si>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</si>
  <si>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</si>
  <si>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</si>
  <si>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</si>
  <si>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</si>
  <si>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</si>
  <si>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</si>
  <si>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</si>
  <si>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</si>
  <si>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</si>
  <si>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</si>
  <si>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</si>
  <si>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</si>
  <si>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</si>
  <si>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</si>
  <si>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</si>
  <si>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</si>
  <si>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</si>
  <si>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</si>
  <si>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</si>
  <si>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</si>
  <si>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</si>
  <si>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</si>
  <si>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</si>
  <si>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</si>
  <si>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</si>
  <si>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</si>
  <si>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</si>
  <si>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</si>
  <si>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</si>
  <si>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</si>
  <si>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</si>
  <si>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</si>
  <si>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</si>
  <si>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</si>
  <si>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</si>
  <si>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</si>
  <si>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</si>
  <si>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</si>
  <si>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</si>
  <si>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</si>
  <si>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</si>
  <si>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</si>
  <si>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</si>
  <si>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</si>
  <si>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</si>
  <si>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</si>
  <si>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</si>
  <si>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</si>
  <si>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</si>
  <si>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</si>
  <si>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</si>
  <si>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</si>
  <si>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</si>
  <si>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</si>
  <si>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</si>
  <si>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</si>
  <si>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</si>
  <si>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</si>
  <si>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</si>
  <si>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</si>
  <si>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</si>
  <si>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</si>
  <si>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</si>
  <si>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</si>
  <si>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</si>
  <si>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</si>
  <si>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</si>
  <si>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</si>
  <si>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</si>
  <si>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</si>
  <si>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</si>
  <si>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</si>
  <si>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</si>
  <si>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</si>
  <si>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</si>
  <si>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</si>
  <si>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</si>
  <si>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</si>
  <si>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</si>
  <si>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</si>
  <si>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</si>
  <si>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</si>
  <si>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</si>
  <si>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</si>
  <si>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</si>
  <si>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</si>
  <si>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</si>
  <si>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</si>
  <si>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</si>
  <si>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</si>
  <si>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</si>
  <si>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</si>
  <si>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</si>
  <si>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</si>
  <si>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</si>
  <si>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</si>
  <si>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</si>
  <si>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</si>
  <si>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</si>
  <si>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</si>
  <si>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</si>
  <si>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</si>
  <si>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</si>
  <si>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</si>
  <si>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</si>
  <si>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</si>
  <si>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</si>
  <si>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</si>
  <si>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</si>
  <si>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</si>
  <si>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</si>
  <si>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</si>
  <si>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</si>
  <si>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</si>
  <si>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</si>
  <si>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</si>
  <si>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</si>
  <si>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</si>
  <si>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</si>
  <si>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</si>
  <si>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</si>
  <si>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</si>
  <si>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</si>
  <si>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</si>
  <si>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</si>
  <si>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</si>
  <si>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</si>
  <si>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</si>
  <si>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</si>
  <si>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</si>
  <si>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</si>
  <si>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</si>
  <si>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</si>
  <si>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</si>
  <si>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</si>
  <si>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</si>
  <si>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</si>
  <si>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</si>
  <si>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</si>
  <si>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</si>
  <si>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</si>
  <si>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</si>
  <si>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</si>
  <si>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</si>
  <si>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</si>
  <si>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</si>
  <si>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</si>
  <si>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</si>
  <si>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</si>
  <si>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</si>
  <si>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</si>
  <si>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</si>
  <si>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</si>
  <si>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</si>
  <si>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</si>
  <si>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</si>
  <si>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</si>
  <si>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</si>
  <si>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</si>
  <si>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</si>
  <si>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</si>
  <si>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</si>
  <si>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</si>
  <si>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</si>
  <si>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</si>
  <si>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</si>
  <si>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</si>
  <si>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</si>
  <si>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</si>
  <si>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</si>
  <si>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</si>
  <si>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</si>
  <si>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</si>
  <si>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</si>
  <si>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</si>
  <si>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</si>
  <si>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</si>
  <si>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</si>
  <si>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</si>
  <si>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</si>
  <si>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</si>
  <si>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</si>
  <si>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</si>
  <si>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</si>
  <si>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</si>
  <si>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</si>
  <si>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</si>
  <si>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</si>
  <si>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</si>
  <si>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</si>
  <si>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</si>
  <si>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</si>
  <si>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</si>
  <si>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</si>
  <si>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</si>
  <si>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</si>
  <si>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</si>
  <si>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</si>
  <si>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</si>
  <si>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</si>
  <si>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</si>
  <si>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</si>
  <si>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</si>
  <si>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</si>
  <si>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</si>
  <si>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</si>
  <si>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</si>
  <si>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</si>
  <si>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</si>
  <si>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</si>
  <si>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</si>
  <si>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</si>
  <si>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</si>
  <si>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</si>
  <si>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</si>
  <si>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</si>
  <si>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</si>
  <si>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</si>
  <si>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</si>
  <si>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</si>
  <si>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</si>
  <si>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</si>
  <si>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</si>
  <si>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</si>
  <si>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</si>
  <si>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</si>
  <si>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</si>
  <si>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</si>
  <si>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</si>
  <si>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</si>
  <si>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</si>
  <si>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</si>
  <si>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</si>
  <si>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</si>
  <si>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</si>
  <si>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</si>
  <si>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</si>
  <si>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</si>
  <si>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</si>
  <si>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</si>
  <si>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</si>
  <si>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</si>
  <si>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</si>
  <si>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</si>
  <si>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</si>
  <si>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</si>
  <si>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</si>
  <si>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</si>
  <si>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</si>
  <si>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</si>
  <si>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</si>
  <si>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</si>
  <si>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</si>
  <si>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</si>
  <si>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</si>
  <si>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</si>
  <si>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</si>
  <si>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</si>
  <si>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</si>
  <si>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</si>
  <si>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</si>
  <si>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</si>
  <si>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</si>
  <si>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</si>
  <si>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</si>
  <si>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</si>
  <si>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</si>
  <si>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</si>
  <si>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</si>
  <si>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</si>
  <si>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</si>
  <si>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</si>
  <si>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</si>
  <si>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</si>
  <si>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</si>
  <si>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</si>
  <si>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</si>
  <si>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</si>
  <si>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</si>
  <si>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</si>
  <si>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</si>
  <si>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</si>
  <si>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</si>
  <si>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</si>
  <si>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</si>
  <si>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</si>
  <si>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</si>
  <si>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</si>
  <si>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</si>
  <si>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</si>
  <si>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</si>
  <si>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</si>
  <si>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</si>
  <si>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</si>
  <si>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</si>
  <si>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</si>
  <si>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</si>
  <si>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</si>
  <si>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</si>
  <si>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</si>
  <si>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</si>
  <si>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</si>
  <si>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</si>
  <si>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</si>
  <si>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</si>
  <si>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</si>
  <si>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</si>
  <si>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</si>
  <si>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</si>
  <si>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</si>
  <si>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</si>
  <si>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</si>
  <si>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</si>
  <si>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</si>
  <si>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</si>
  <si>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</si>
  <si>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</si>
  <si>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</si>
  <si>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</si>
  <si>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</si>
  <si>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</si>
  <si>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</si>
  <si>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</si>
  <si>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</si>
  <si>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</si>
  <si>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</si>
  <si>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</si>
  <si>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</si>
  <si>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</si>
  <si>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</si>
  <si>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</si>
  <si>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</si>
  <si>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</si>
  <si>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</si>
  <si>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</si>
  <si>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</si>
  <si>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</si>
  <si>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</si>
  <si>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</si>
  <si>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</si>
  <si>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</si>
  <si>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</si>
  <si>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</si>
  <si>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</si>
  <si>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</si>
  <si>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</si>
  <si>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</si>
  <si>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</si>
  <si>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</si>
  <si>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</si>
  <si>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</si>
  <si>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</si>
  <si>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</si>
  <si>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</si>
  <si>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</si>
  <si>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</si>
  <si>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</si>
  <si>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</si>
  <si>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</si>
  <si>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</si>
  <si>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</si>
  <si>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</si>
  <si>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</si>
  <si>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</si>
  <si>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</si>
  <si>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</si>
  <si>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</si>
  <si>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</si>
  <si>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</si>
  <si>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</si>
  <si>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</si>
  <si>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</si>
  <si>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</si>
  <si>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</si>
  <si>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</si>
  <si>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</si>
  <si>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</si>
  <si>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</si>
  <si>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</si>
  <si>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</si>
  <si>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</si>
  <si>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</si>
  <si>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</si>
  <si>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</si>
  <si>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</si>
  <si>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</si>
  <si>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</si>
  <si>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</si>
  <si>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</si>
  <si>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</si>
  <si>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</si>
  <si>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</si>
  <si>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</si>
  <si>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</si>
  <si>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</si>
  <si>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</si>
  <si>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</si>
  <si>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</si>
  <si>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</si>
  <si>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</si>
  <si>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</si>
  <si>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</si>
  <si>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</si>
  <si>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</si>
  <si>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</si>
  <si>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</si>
  <si>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</si>
  <si>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</si>
  <si>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</si>
  <si>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</si>
  <si>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</si>
  <si>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</si>
  <si>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</si>
  <si>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</si>
  <si>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</si>
  <si>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</si>
  <si>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</si>
  <si>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</si>
  <si>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</si>
  <si>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</si>
  <si>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</si>
  <si>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</si>
  <si>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</si>
  <si>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</si>
  <si>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</si>
  <si>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</si>
  <si>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</si>
  <si>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</si>
  <si>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</si>
  <si>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</si>
  <si>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</si>
  <si>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</si>
  <si>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</si>
  <si>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</si>
  <si>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</si>
  <si>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</si>
  <si>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</si>
  <si>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</si>
  <si>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</si>
  <si>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</si>
  <si>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</si>
  <si>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</si>
  <si>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</si>
  <si>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</si>
  <si>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</si>
  <si>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</si>
  <si>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</si>
  <si>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</si>
  <si>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</si>
  <si>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</si>
  <si>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</si>
  <si>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</si>
  <si>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</si>
  <si>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</si>
  <si>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</si>
  <si>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</si>
  <si>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</si>
  <si>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</si>
  <si>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</si>
  <si>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</si>
  <si>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</si>
  <si>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</si>
  <si>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</si>
  <si>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</si>
  <si>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</si>
  <si>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</si>
  <si>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</si>
  <si>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</si>
  <si>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</si>
  <si>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</si>
  <si>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</si>
  <si>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</si>
  <si>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</si>
  <si>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</si>
  <si>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</si>
  <si>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</si>
  <si>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</si>
  <si>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</si>
  <si>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</si>
  <si>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</si>
  <si>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</si>
  <si>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</si>
  <si>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</si>
  <si>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</si>
  <si>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</si>
  <si>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</si>
  <si>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</si>
  <si>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</si>
  <si>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</si>
  <si>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</si>
  <si>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</si>
  <si>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</si>
  <si>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</si>
  <si>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</si>
  <si>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</si>
  <si>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</si>
  <si>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</si>
  <si>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</si>
  <si>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</si>
  <si>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</si>
  <si>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</si>
  <si>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</si>
  <si>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</si>
  <si>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</si>
  <si>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</si>
  <si>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</si>
  <si>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</si>
  <si>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</si>
  <si>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</si>
  <si>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</si>
  <si>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</si>
  <si>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</si>
  <si>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</si>
  <si>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</si>
  <si>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</si>
  <si>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</si>
  <si>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</si>
  <si>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</si>
  <si>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</si>
  <si>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</si>
  <si>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</si>
  <si>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</si>
  <si>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</si>
  <si>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</si>
  <si>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</si>
  <si>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</si>
  <si>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</si>
  <si>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</si>
  <si>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</si>
  <si>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</si>
  <si>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</si>
  <si>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</si>
  <si>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</si>
  <si>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</si>
  <si>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</si>
  <si>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</si>
  <si>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</si>
  <si>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</si>
  <si>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</si>
  <si>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</si>
  <si>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</si>
  <si>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</si>
  <si>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</si>
  <si>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</si>
  <si>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</si>
  <si>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</si>
  <si>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</si>
  <si>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</si>
  <si>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</si>
  <si>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</si>
  <si>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</si>
  <si>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</si>
  <si>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</si>
  <si>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</si>
  <si>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</si>
  <si>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</si>
  <si>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</si>
  <si>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</si>
  <si>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</si>
  <si>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</si>
  <si>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</si>
  <si>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</si>
  <si>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</si>
  <si>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</si>
  <si>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</si>
  <si>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</si>
  <si>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</si>
  <si>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</si>
  <si>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</si>
  <si>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</si>
  <si>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</si>
  <si>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</si>
  <si>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</si>
  <si>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</si>
  <si>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</si>
  <si>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</si>
  <si>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</si>
  <si>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</si>
  <si>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</si>
  <si>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</si>
  <si>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</si>
  <si>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</si>
  <si>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</si>
  <si>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</si>
  <si>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</si>
  <si>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</si>
  <si>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</si>
  <si>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</si>
  <si>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</si>
  <si>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</si>
  <si>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</si>
  <si>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</si>
  <si>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</si>
  <si>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</si>
  <si>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</si>
  <si>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</si>
  <si>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</si>
  <si>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</si>
  <si>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</si>
  <si>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</si>
  <si>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</si>
  <si>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</si>
  <si>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</si>
  <si>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</si>
  <si>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</si>
  <si>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</si>
  <si>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</si>
  <si>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</si>
  <si>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</si>
  <si>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</si>
  <si>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</si>
  <si>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</si>
  <si>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</si>
  <si>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</si>
  <si>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</si>
  <si>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</si>
  <si>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</si>
  <si>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</si>
  <si>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</si>
  <si>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</si>
  <si>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</si>
  <si>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</si>
  <si>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</si>
  <si>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</si>
  <si>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</si>
  <si>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</si>
  <si>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</si>
  <si>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</si>
  <si>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</si>
  <si>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</si>
  <si>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</si>
  <si>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</si>
  <si>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</si>
  <si>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</si>
  <si>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</si>
  <si>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</si>
  <si>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</si>
  <si>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</si>
  <si>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</si>
  <si>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</si>
  <si>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</si>
  <si>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</si>
  <si>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</si>
  <si>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</si>
  <si>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</si>
  <si>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</si>
  <si>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</si>
  <si>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</si>
  <si>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</si>
  <si>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</si>
  <si>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</si>
  <si>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</si>
  <si>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</si>
  <si>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</si>
  <si>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</si>
  <si>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</si>
  <si>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</si>
  <si>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</si>
  <si>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</si>
  <si>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</si>
  <si>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</si>
  <si>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</si>
  <si>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</si>
  <si>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</si>
  <si>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</si>
  <si>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</si>
  <si>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</si>
  <si>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</si>
  <si>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</si>
  <si>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</si>
  <si>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</si>
  <si>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</si>
  <si>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</si>
  <si>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</si>
  <si>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</si>
  <si>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</si>
  <si>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</si>
  <si>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</si>
  <si>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</si>
  <si>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</si>
  <si>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</si>
  <si>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</si>
  <si>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</si>
  <si>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</si>
  <si>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</si>
  <si>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</si>
  <si>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</si>
  <si>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</si>
  <si>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</si>
  <si>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</si>
  <si>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</si>
  <si>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</si>
  <si>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</si>
  <si>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</si>
  <si>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</si>
  <si>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</si>
  <si>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</si>
  <si>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</si>
  <si>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</si>
  <si>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</si>
  <si>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</si>
  <si>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</si>
  <si>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</si>
  <si>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</si>
  <si>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</si>
  <si>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</si>
  <si>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</si>
  <si>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</si>
  <si>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</si>
  <si>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</si>
  <si>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</si>
  <si>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</si>
  <si>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</si>
  <si>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</si>
  <si>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</si>
  <si>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</si>
  <si>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</si>
  <si>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</si>
  <si>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</si>
  <si>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</si>
  <si>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</si>
  <si>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</si>
  <si>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</si>
  <si>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</si>
  <si>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</si>
  <si>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</si>
  <si>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</si>
  <si>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</si>
  <si>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</si>
  <si>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</si>
  <si>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</si>
  <si>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</si>
  <si>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</si>
  <si>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</si>
  <si>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</si>
  <si>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</si>
  <si>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</si>
  <si>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</si>
  <si>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</si>
  <si>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</si>
  <si>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</si>
  <si>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</si>
  <si>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</si>
  <si>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</si>
  <si>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</si>
  <si>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</si>
  <si>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</si>
  <si>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</si>
  <si>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</si>
  <si>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</si>
  <si>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</si>
  <si>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</si>
  <si>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</si>
  <si>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</si>
  <si>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</si>
  <si>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</si>
  <si>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</si>
  <si>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</si>
  <si>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</si>
  <si>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</si>
  <si>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</si>
  <si>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</si>
  <si>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</si>
  <si>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</si>
  <si>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</si>
  <si>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</si>
  <si>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</si>
  <si>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</si>
  <si>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</si>
  <si>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</si>
  <si>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</si>
  <si>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</si>
  <si>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</si>
  <si>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</si>
  <si>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</si>
  <si>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</si>
  <si>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</si>
  <si>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</si>
  <si>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</si>
  <si>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</si>
  <si>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</si>
  <si>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</si>
  <si>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</si>
  <si>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</si>
  <si>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</si>
  <si>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</si>
  <si>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</si>
  <si>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</si>
  <si>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</si>
  <si>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</si>
  <si>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</si>
  <si>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</si>
  <si>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</si>
  <si>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</si>
  <si>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</si>
  <si>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</si>
  <si>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</si>
  <si>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</si>
  <si>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</si>
  <si>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</si>
  <si>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</si>
  <si>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</si>
  <si>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</si>
  <si>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</si>
  <si>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</si>
  <si>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</si>
  <si>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</si>
  <si>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</si>
  <si>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</si>
  <si>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</si>
  <si>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</si>
  <si>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</si>
  <si>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</si>
  <si>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</si>
  <si>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</si>
  <si>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</si>
  <si>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</si>
  <si>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</si>
  <si>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</si>
  <si>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</si>
  <si>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</si>
  <si>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</si>
  <si>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</si>
  <si>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</si>
  <si>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</si>
  <si>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</si>
  <si>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</si>
  <si>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</si>
  <si>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</si>
  <si>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</si>
  <si>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</si>
  <si>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</si>
  <si>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</si>
  <si>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</si>
  <si>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</si>
  <si>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</si>
  <si>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</si>
  <si>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</si>
  <si>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</si>
  <si>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</si>
  <si>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</si>
  <si>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</si>
  <si>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</si>
  <si>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</si>
  <si>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</si>
  <si>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</si>
  <si>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</si>
  <si>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</si>
  <si>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</si>
  <si>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</si>
  <si>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</si>
  <si>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</si>
  <si>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</si>
  <si>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</si>
  <si>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</si>
  <si>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</si>
  <si>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</si>
  <si>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</si>
  <si>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</si>
  <si>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</si>
  <si>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</si>
  <si>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</si>
  <si>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</si>
  <si>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</si>
  <si>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</si>
  <si>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</si>
  <si>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</si>
  <si>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</si>
  <si>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</si>
  <si>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</si>
  <si>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</si>
  <si>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</si>
  <si>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</si>
  <si>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</si>
  <si>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</si>
  <si>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</si>
  <si>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</si>
  <si>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</si>
  <si>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</si>
  <si>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</si>
  <si>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</si>
  <si>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</si>
  <si>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</si>
  <si>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</si>
  <si>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</si>
  <si>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</si>
  <si>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</si>
  <si>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</si>
  <si>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</si>
  <si>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</si>
  <si>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</si>
  <si>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</si>
  <si>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</si>
  <si>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</si>
  <si>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</si>
  <si>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</si>
  <si>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</si>
  <si>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</si>
  <si>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</si>
  <si>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</si>
  <si>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</si>
  <si>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</si>
  <si>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</si>
  <si>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</si>
  <si>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</si>
  <si>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</si>
  <si>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</si>
  <si>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</si>
  <si>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</si>
  <si>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</si>
  <si>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</si>
  <si>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</si>
  <si>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</si>
  <si>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</si>
  <si>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</si>
  <si>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</si>
  <si>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</si>
  <si>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</si>
  <si>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</si>
  <si>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</si>
  <si>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</si>
  <si>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</si>
  <si>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</si>
  <si>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</si>
  <si>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</si>
  <si>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</si>
  <si>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</si>
  <si>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</si>
  <si>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</si>
  <si>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</si>
  <si>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</si>
  <si>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</si>
  <si>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</si>
  <si>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</si>
  <si>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</si>
  <si>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</si>
  <si>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</si>
  <si>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</si>
  <si>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</si>
  <si>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</si>
  <si>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</si>
  <si>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</si>
  <si>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</si>
  <si>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</si>
  <si>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</si>
  <si>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</si>
  <si>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</si>
  <si>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</si>
  <si>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</si>
  <si>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</si>
  <si>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</si>
  <si>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</si>
  <si>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</si>
  <si>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</si>
  <si>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</si>
  <si>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</si>
  <si>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</si>
  <si>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</si>
  <si>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</si>
  <si>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</si>
  <si>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</si>
  <si>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</si>
  <si>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</si>
  <si>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</si>
  <si>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</si>
  <si>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</si>
  <si>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</si>
  <si>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</si>
  <si>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</si>
  <si>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</si>
  <si>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</si>
  <si>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</si>
  <si>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</si>
  <si>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</si>
  <si>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</si>
  <si>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</si>
  <si>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</si>
  <si>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</si>
  <si>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</si>
  <si>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</si>
  <si>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</si>
  <si>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</si>
  <si>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</si>
  <si>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</si>
  <si>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</si>
  <si>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</si>
  <si>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</si>
  <si>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</si>
  <si>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</si>
  <si>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</si>
  <si>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</si>
  <si>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</si>
  <si>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</si>
  <si>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</si>
  <si>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</si>
  <si>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</si>
  <si>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</si>
  <si>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</si>
  <si>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</si>
  <si>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</si>
  <si>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</si>
  <si>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</si>
  <si>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</si>
  <si>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</si>
  <si>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</si>
  <si>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</si>
  <si>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</si>
  <si>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</si>
  <si>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</si>
  <si>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</si>
  <si>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</si>
  <si>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</si>
  <si>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</si>
  <si>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</si>
  <si>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</si>
  <si>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</si>
  <si>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</si>
  <si>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</si>
  <si>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</si>
  <si>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</si>
  <si>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</si>
  <si>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</si>
  <si>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</si>
  <si>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</si>
  <si>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</si>
  <si>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</si>
  <si>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</si>
  <si>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</si>
  <si>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</si>
  <si>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</si>
  <si>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</si>
  <si>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</si>
  <si>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</si>
  <si>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</si>
  <si>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</si>
  <si>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</si>
  <si>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</si>
  <si>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</si>
  <si>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</si>
  <si>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</si>
  <si>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</si>
  <si>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</si>
  <si>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</si>
  <si>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</si>
  <si>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</si>
  <si>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</si>
  <si>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</si>
  <si>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</si>
  <si>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</si>
  <si>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</si>
  <si>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</si>
  <si>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</si>
  <si>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</si>
  <si>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</si>
  <si>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</si>
  <si>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</si>
  <si>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</si>
  <si>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</si>
  <si>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</si>
  <si>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</si>
  <si>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</si>
  <si>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</si>
  <si>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</si>
  <si>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</si>
  <si>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</si>
  <si>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</si>
  <si>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</si>
  <si>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</si>
  <si>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</si>
  <si>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</si>
  <si>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</si>
  <si>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</si>
  <si>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</si>
  <si>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</si>
  <si>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</si>
  <si>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</si>
  <si>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</si>
  <si>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</si>
  <si>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</si>
  <si>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</si>
  <si>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</si>
  <si>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</si>
  <si>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</si>
  <si>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</si>
  <si>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</si>
  <si>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</si>
  <si>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</si>
  <si>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</si>
  <si>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</si>
  <si>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</si>
  <si>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</si>
  <si>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</si>
  <si>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</si>
  <si>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</si>
  <si>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</si>
  <si>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</si>
  <si>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</si>
  <si>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</si>
  <si>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</si>
  <si>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</si>
  <si>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</si>
  <si>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</si>
  <si>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</si>
  <si>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</si>
  <si>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</si>
  <si>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</si>
  <si>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</si>
  <si>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</si>
  <si>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</si>
  <si>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</si>
  <si>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</si>
  <si>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</si>
  <si>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</si>
  <si>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</si>
  <si>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</si>
  <si>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</si>
  <si>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</si>
  <si>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</si>
  <si>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</si>
  <si>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</si>
  <si>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</si>
  <si>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</si>
  <si>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</si>
  <si>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</si>
  <si>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</si>
  <si>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</si>
  <si>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</si>
  <si>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</si>
  <si>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</si>
  <si>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</si>
  <si>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</si>
  <si>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</si>
  <si>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</si>
  <si>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</si>
  <si>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</si>
  <si>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</si>
  <si>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</si>
  <si>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</si>
  <si>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</si>
  <si>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</si>
  <si>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</si>
  <si>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</si>
  <si>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</si>
  <si>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</si>
  <si>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</si>
  <si>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</si>
  <si>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</si>
  <si>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</si>
  <si>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</si>
  <si>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</si>
  <si>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</si>
  <si>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</si>
  <si>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</si>
  <si>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</si>
  <si>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</si>
  <si>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</si>
  <si>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</si>
  <si>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</si>
  <si>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</si>
  <si>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</si>
  <si>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</si>
  <si>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</si>
  <si>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</si>
  <si>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</si>
  <si>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</si>
  <si>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</si>
  <si>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</si>
  <si>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</si>
  <si>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</si>
  <si>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</si>
  <si>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</si>
  <si>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</si>
  <si>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</si>
  <si>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</si>
  <si>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</si>
  <si>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</si>
  <si>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</si>
  <si>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</si>
  <si>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</si>
  <si>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</si>
  <si>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</si>
  <si>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</si>
  <si>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</si>
  <si>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</si>
  <si>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</si>
  <si>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</si>
  <si>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</si>
  <si>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</si>
  <si>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</si>
  <si>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</si>
  <si>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</si>
  <si>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</si>
  <si>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</si>
  <si>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</si>
  <si>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</si>
  <si>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</si>
  <si>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</si>
  <si>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</si>
  <si>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</si>
  <si>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</si>
  <si>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</si>
  <si>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</si>
  <si>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</si>
  <si>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</si>
  <si>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</si>
  <si>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</si>
  <si>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</si>
  <si>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</si>
  <si>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</si>
  <si>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</si>
  <si>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</si>
  <si>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</si>
  <si>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</si>
  <si>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</si>
  <si>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</si>
  <si>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</si>
  <si>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</si>
  <si>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</si>
  <si>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</si>
  <si>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</si>
  <si>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</si>
  <si>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</si>
  <si>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</si>
  <si>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</si>
  <si>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</si>
  <si>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</si>
  <si>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</si>
  <si>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</si>
  <si>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</si>
  <si>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</si>
  <si>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</si>
  <si>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</si>
  <si>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</si>
  <si>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</si>
  <si>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</si>
  <si>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</si>
  <si>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</si>
  <si>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</si>
  <si>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</si>
  <si>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</si>
  <si>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</si>
  <si>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</si>
  <si>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</si>
  <si>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</si>
  <si>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</si>
  <si>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</si>
  <si>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</si>
  <si>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</si>
  <si>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</si>
  <si>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</si>
  <si>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</si>
  <si>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</si>
  <si>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</si>
  <si>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</si>
  <si>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</si>
  <si>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</si>
  <si>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</si>
  <si>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</si>
  <si>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</si>
  <si>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</si>
  <si>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</si>
  <si>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</si>
  <si>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</si>
  <si>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</si>
  <si>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</si>
  <si>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</si>
  <si>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</si>
  <si>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</si>
  <si>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</si>
  <si>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</si>
  <si>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</si>
  <si>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</si>
  <si>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</si>
  <si>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</si>
  <si>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</si>
  <si>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</si>
  <si>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</si>
  <si>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</si>
  <si>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</si>
  <si>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</si>
  <si>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</si>
  <si>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</si>
  <si>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</si>
  <si>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</si>
  <si>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</si>
  <si>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</si>
  <si>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</si>
  <si>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</si>
  <si>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</si>
  <si>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</si>
  <si>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</si>
  <si>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</si>
  <si>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</si>
  <si>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</si>
  <si>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</si>
  <si>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</si>
  <si>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</si>
  <si>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</si>
  <si>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</si>
  <si>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</si>
  <si>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</si>
  <si>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</si>
  <si>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</si>
  <si>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</si>
  <si>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</si>
  <si>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</si>
  <si>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</si>
  <si>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</si>
  <si>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</si>
  <si>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</si>
  <si>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</si>
  <si>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</si>
  <si>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</si>
  <si>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</si>
  <si>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</si>
  <si>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</si>
  <si>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</si>
  <si>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</si>
  <si>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</si>
  <si>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</si>
  <si>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</si>
  <si>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</si>
  <si>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</si>
  <si>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</si>
  <si>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</si>
  <si>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</si>
  <si>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</si>
  <si>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</si>
  <si>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</si>
  <si>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</si>
  <si>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</si>
  <si>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</si>
  <si>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</si>
  <si>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</si>
  <si>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</si>
  <si>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</si>
  <si>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</si>
  <si>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</si>
  <si>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</si>
  <si>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</si>
  <si>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</si>
  <si>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</si>
  <si>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</si>
  <si>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</si>
  <si>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</si>
  <si>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</si>
  <si>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</si>
  <si>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</si>
  <si>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</si>
  <si>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</si>
  <si>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</si>
  <si>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</si>
  <si>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</si>
  <si>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</si>
  <si>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</si>
  <si>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</si>
  <si>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</si>
  <si>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</si>
  <si>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</si>
  <si>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</si>
  <si>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</si>
  <si>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</si>
  <si>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</si>
  <si>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</si>
  <si>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</si>
  <si>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</si>
  <si>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</si>
  <si>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</si>
  <si>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</si>
  <si>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</si>
  <si>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</si>
  <si>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</si>
  <si>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</si>
  <si>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</si>
  <si>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</si>
  <si>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</si>
  <si>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</si>
  <si>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</si>
  <si>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</si>
  <si>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</si>
  <si>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</si>
  <si>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</si>
  <si>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</si>
  <si>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</si>
  <si>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</si>
  <si>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</si>
  <si>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</si>
  <si>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</si>
  <si>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</si>
  <si>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</si>
  <si>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</si>
  <si>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</si>
  <si>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</si>
  <si>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</si>
  <si>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</si>
  <si>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</si>
  <si>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</si>
  <si>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</si>
  <si>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</si>
  <si>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</si>
  <si>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</si>
  <si>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</si>
  <si>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</si>
  <si>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</si>
  <si>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</si>
  <si>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</si>
  <si>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</si>
  <si>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</si>
  <si>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</si>
  <si>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</si>
  <si>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</si>
  <si>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</si>
  <si>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</si>
  <si>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</si>
  <si>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</si>
  <si>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</si>
  <si>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</si>
  <si>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</si>
  <si>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</si>
  <si>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</si>
  <si>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</si>
  <si>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</si>
  <si>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</si>
  <si>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</si>
  <si>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</si>
  <si>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</si>
  <si>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</si>
  <si>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</si>
  <si>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</si>
  <si>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</si>
  <si>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</si>
  <si>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</si>
  <si>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</si>
  <si>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</si>
  <si>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</si>
  <si>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</si>
  <si>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</si>
  <si>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</si>
  <si>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</si>
  <si>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</si>
  <si>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</si>
  <si>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</si>
  <si>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</si>
  <si>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</si>
  <si>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</si>
  <si>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</si>
  <si>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</si>
  <si>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</si>
  <si>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</si>
  <si>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</si>
  <si>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</si>
  <si>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</si>
  <si>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</si>
  <si>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</si>
  <si>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</si>
  <si>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</si>
  <si>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</si>
  <si>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</si>
  <si>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</si>
  <si>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</si>
  <si>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</si>
  <si>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</si>
  <si>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</si>
  <si>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</si>
  <si>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</si>
  <si>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</si>
  <si>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</si>
  <si>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</si>
  <si>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</si>
  <si>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</si>
  <si>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</si>
  <si>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</si>
  <si>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</si>
  <si>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</si>
  <si>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</si>
  <si>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</si>
  <si>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</si>
  <si>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</si>
  <si>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</si>
  <si>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</si>
  <si>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</si>
  <si>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</si>
  <si>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</si>
  <si>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</si>
  <si>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</si>
  <si>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</si>
  <si>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</si>
  <si>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</si>
  <si>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</si>
  <si>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</si>
  <si>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</si>
  <si>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</si>
  <si>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</si>
  <si>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</si>
  <si>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</si>
  <si>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</si>
  <si>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</si>
  <si>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</si>
  <si>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</si>
  <si>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</si>
  <si>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</si>
  <si>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</si>
  <si>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</si>
  <si>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</si>
  <si>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</si>
  <si>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</si>
  <si>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</si>
  <si>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</si>
  <si>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</si>
  <si>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</si>
  <si>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</si>
  <si>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</si>
  <si>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</si>
  <si>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</si>
  <si>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</si>
  <si>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</si>
  <si>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</si>
  <si>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</si>
  <si>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</si>
  <si>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</si>
  <si>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</si>
  <si>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</si>
  <si>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</si>
  <si>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</si>
  <si>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</si>
  <si>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</si>
  <si>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</si>
  <si>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</si>
  <si>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</si>
  <si>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</si>
  <si>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</si>
  <si>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</si>
  <si>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</si>
  <si>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</si>
  <si>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</si>
  <si>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</si>
  <si>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</si>
  <si>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</si>
  <si>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</si>
  <si>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</si>
  <si>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</si>
  <si>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</si>
  <si>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</si>
  <si>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</si>
  <si>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</si>
  <si>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</si>
  <si>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</si>
  <si>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</si>
  <si>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</si>
  <si>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</si>
  <si>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</si>
  <si>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</si>
  <si>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</si>
  <si>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</si>
  <si>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</si>
  <si>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</si>
  <si>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</si>
  <si>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</si>
  <si>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</si>
  <si>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</si>
  <si>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</si>
  <si>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</si>
  <si>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</si>
  <si>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</si>
  <si>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</si>
  <si>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</si>
  <si>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</si>
  <si>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</si>
  <si>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</si>
  <si>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</si>
  <si>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</si>
  <si>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</si>
  <si>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</si>
  <si>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</si>
  <si>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</si>
  <si>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</si>
  <si>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</si>
  <si>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</si>
  <si>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</si>
  <si>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</si>
  <si>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</si>
  <si>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</si>
  <si>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</si>
  <si>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</si>
  <si>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</si>
  <si>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</si>
  <si>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</si>
  <si>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</si>
  <si>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</si>
  <si>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</si>
  <si>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</si>
  <si>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</si>
  <si>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</si>
  <si>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</si>
  <si>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</si>
  <si>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</si>
  <si>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</si>
  <si>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</si>
  <si>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</si>
  <si>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</si>
  <si>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</si>
  <si>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</si>
  <si>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</si>
  <si>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</si>
  <si>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</si>
  <si>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</si>
  <si>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</si>
  <si>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</si>
  <si>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</si>
  <si>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</si>
  <si>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</si>
  <si>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</si>
  <si>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</si>
  <si>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</si>
  <si>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</si>
  <si>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</si>
  <si>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</si>
  <si>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</si>
  <si>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</si>
  <si>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</si>
  <si>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</si>
  <si>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</si>
  <si>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</si>
  <si>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</si>
  <si>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</si>
  <si>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</si>
  <si>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</si>
  <si>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</si>
  <si>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</si>
  <si>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</si>
  <si>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</si>
  <si>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</si>
  <si>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</si>
  <si>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</si>
  <si>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</si>
  <si>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</si>
  <si>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</si>
  <si>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</si>
  <si>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</si>
  <si>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</si>
  <si>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</si>
  <si>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</si>
  <si>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</si>
  <si>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</si>
  <si>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</si>
  <si>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</si>
  <si>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</si>
  <si>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</si>
  <si>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</si>
  <si>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</si>
  <si>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</si>
  <si>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</si>
  <si>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</si>
  <si>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</si>
  <si>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</si>
  <si>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</si>
  <si>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</si>
  <si>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</si>
  <si>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</si>
  <si>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</si>
  <si>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</si>
  <si>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</si>
  <si>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</si>
  <si>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</si>
  <si>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</si>
  <si>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</si>
  <si>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</si>
  <si>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</si>
  <si>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</si>
  <si>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</si>
  <si>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</si>
  <si>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</si>
  <si>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</si>
  <si>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</si>
  <si>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</si>
  <si>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</si>
  <si>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</si>
  <si>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</si>
  <si>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</si>
  <si>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</si>
  <si>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</si>
  <si>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</si>
  <si>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</si>
  <si>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</si>
  <si>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</si>
  <si>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</si>
  <si>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</si>
  <si>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</si>
  <si>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</si>
  <si>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</si>
  <si>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</si>
  <si>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</si>
  <si>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</si>
  <si>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</si>
  <si>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</si>
  <si>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</si>
  <si>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</si>
  <si>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</si>
  <si>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</si>
  <si>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</si>
  <si>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</si>
  <si>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</si>
  <si>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</si>
  <si>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</si>
  <si>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</si>
  <si>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</si>
  <si>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</si>
  <si>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</si>
  <si>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</si>
  <si>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</si>
  <si>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</si>
  <si>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</si>
  <si>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</si>
  <si>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</si>
  <si>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</si>
  <si>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</si>
  <si>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</si>
  <si>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</si>
  <si>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</si>
  <si>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</si>
  <si>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</si>
  <si>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</si>
  <si>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</si>
  <si>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</si>
  <si>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</si>
  <si>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</si>
  <si>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</si>
  <si>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</si>
  <si>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</si>
  <si>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</si>
  <si>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</si>
  <si>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</si>
  <si>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</si>
  <si>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</si>
  <si>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</si>
  <si>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</si>
  <si>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</si>
  <si>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</si>
  <si>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</si>
  <si>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</si>
  <si>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</si>
  <si>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</si>
  <si>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</si>
  <si>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</si>
  <si>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</si>
  <si>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</si>
  <si>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</si>
  <si>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</si>
  <si>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</si>
  <si>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</si>
  <si>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</si>
  <si>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</si>
  <si>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</si>
  <si>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</si>
  <si>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</si>
  <si>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</si>
  <si>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</si>
  <si>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</si>
  <si>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</si>
  <si>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</si>
  <si>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</si>
  <si>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</si>
  <si>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</si>
  <si>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</si>
  <si>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</si>
  <si>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</si>
  <si>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</si>
  <si>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</si>
  <si>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</si>
  <si>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</si>
  <si>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</si>
  <si>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</si>
  <si>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</si>
  <si>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</si>
  <si>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</si>
  <si>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</si>
  <si>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</si>
  <si>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</si>
  <si>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</si>
  <si>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</si>
  <si>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</si>
  <si>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</si>
  <si>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</si>
  <si>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</si>
  <si>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</si>
  <si>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</si>
  <si>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</si>
  <si>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</si>
  <si>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</si>
  <si>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</si>
  <si>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</si>
  <si>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</si>
  <si>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</si>
  <si>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</si>
  <si>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</si>
  <si>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</si>
  <si>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</si>
  <si>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</si>
  <si>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</si>
  <si>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</si>
  <si>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</si>
  <si>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</si>
  <si>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</si>
  <si>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</si>
  <si>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</si>
  <si>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</si>
  <si>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</si>
  <si>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</si>
  <si>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</si>
  <si>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</si>
  <si>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</si>
  <si>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</si>
  <si>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</si>
  <si>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</si>
  <si>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</si>
  <si>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</si>
  <si>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</si>
  <si>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</si>
  <si>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</si>
  <si>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</si>
  <si>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</si>
  <si>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</si>
  <si>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</si>
  <si>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</si>
  <si>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</si>
  <si>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</si>
  <si>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</si>
  <si>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</si>
  <si>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</si>
  <si>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</si>
  <si>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</si>
  <si>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</si>
  <si>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</si>
  <si>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</si>
  <si>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</si>
  <si>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</si>
  <si>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</si>
  <si>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</si>
  <si>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</si>
  <si>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</si>
  <si>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</si>
  <si>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</si>
  <si>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</si>
  <si>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</si>
  <si>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</si>
  <si>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</si>
  <si>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</si>
  <si>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</si>
  <si>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</si>
  <si>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</si>
  <si>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</si>
  <si>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</si>
  <si>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</si>
  <si>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</si>
  <si>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</si>
  <si>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</si>
  <si>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</si>
  <si>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</si>
  <si>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</si>
  <si>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</si>
  <si>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</si>
  <si>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</si>
  <si>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</si>
  <si>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</si>
  <si>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</si>
  <si>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</si>
  <si>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</si>
  <si>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</si>
  <si>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</si>
  <si>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</si>
  <si>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</si>
  <si>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</si>
  <si>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</si>
  <si>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</si>
  <si>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</si>
  <si>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</si>
  <si>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</si>
  <si>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</si>
  <si>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</si>
  <si>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</si>
  <si>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</si>
  <si>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</si>
  <si>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</si>
  <si>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</si>
  <si>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</si>
  <si>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</si>
  <si>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</si>
  <si>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</si>
  <si>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</si>
  <si>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</si>
  <si>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</si>
  <si>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</si>
  <si>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</si>
  <si>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</si>
  <si>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</si>
  <si>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</si>
  <si>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</si>
  <si>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</si>
  <si>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</si>
  <si>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</si>
  <si>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</si>
  <si>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</si>
  <si>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</si>
  <si>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</si>
  <si>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</si>
  <si>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</si>
  <si>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</si>
  <si>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</si>
  <si>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</si>
  <si>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</si>
  <si>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</si>
  <si>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</si>
  <si>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</si>
  <si>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</si>
  <si>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</si>
  <si>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</si>
  <si>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</si>
  <si>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</si>
  <si>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</si>
  <si>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</si>
  <si>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</si>
  <si>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</si>
  <si>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</si>
  <si>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</si>
  <si>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</si>
  <si>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</si>
  <si>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</si>
  <si>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</si>
  <si>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</si>
  <si>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</si>
  <si>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</si>
  <si>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</si>
  <si>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</si>
  <si>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</si>
  <si>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</si>
  <si>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</si>
  <si>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</si>
  <si>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</si>
  <si>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</si>
  <si>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</si>
  <si>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</si>
  <si>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</si>
  <si>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</si>
  <si>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</si>
  <si>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</si>
  <si>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</si>
  <si>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</si>
  <si>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</si>
  <si>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</si>
  <si>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</si>
  <si>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</si>
  <si>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</si>
  <si>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</si>
  <si>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</si>
  <si>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</si>
  <si>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</si>
  <si>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</si>
  <si>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</si>
  <si>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</si>
  <si>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</si>
  <si>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</si>
  <si>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</si>
  <si>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</si>
  <si>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</si>
  <si>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</si>
  <si>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</si>
  <si>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</si>
  <si>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</si>
  <si>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</si>
  <si>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</si>
  <si>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</si>
  <si>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</si>
  <si>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</si>
  <si>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</si>
  <si>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</si>
  <si>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</si>
  <si>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</si>
  <si>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</si>
  <si>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</si>
  <si>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</si>
  <si>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</si>
  <si>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</si>
  <si>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</si>
  <si>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</si>
  <si>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</si>
  <si>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</si>
  <si>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</si>
  <si>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</si>
  <si>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</si>
  <si>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</si>
  <si>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</si>
  <si>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</si>
  <si>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</si>
  <si>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</si>
  <si>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</si>
  <si>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</si>
  <si>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</si>
  <si>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</si>
  <si>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</si>
  <si>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</si>
  <si>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</si>
  <si>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</si>
  <si>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</si>
  <si>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</si>
  <si>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</si>
  <si>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</si>
  <si>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</si>
  <si>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</si>
  <si>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</si>
  <si>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</si>
  <si>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</si>
  <si>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</si>
  <si>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</si>
  <si>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</si>
  <si>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</si>
  <si>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</si>
  <si>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</si>
  <si>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</si>
  <si>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</si>
  <si>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</si>
  <si>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</si>
  <si>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</si>
  <si>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</si>
  <si>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</si>
  <si>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</si>
  <si>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</si>
  <si>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</si>
  <si>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</si>
  <si>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</si>
  <si>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</si>
  <si>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</si>
  <si>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</si>
  <si>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</si>
  <si>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</si>
  <si>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</si>
  <si>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</si>
  <si>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</si>
  <si>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</si>
  <si>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</si>
  <si>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</si>
  <si>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</si>
  <si>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</si>
  <si>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</si>
  <si>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</si>
  <si>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</si>
  <si>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</si>
  <si>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</si>
  <si>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</si>
  <si>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</si>
  <si>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</si>
  <si>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</si>
  <si>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</si>
  <si>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</si>
  <si>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</si>
  <si>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</si>
  <si>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</si>
  <si>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</si>
  <si>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</si>
  <si>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</si>
  <si>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</si>
  <si>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</si>
  <si>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</si>
  <si>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</si>
  <si>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</si>
  <si>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</si>
  <si>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</si>
  <si>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</si>
  <si>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</si>
  <si>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</si>
  <si>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</si>
  <si>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</si>
  <si>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</si>
  <si>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</si>
  <si>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</si>
  <si>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</si>
  <si>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</si>
  <si>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</si>
  <si>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</si>
  <si>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</si>
  <si>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</si>
  <si>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</si>
  <si>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</si>
  <si>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</si>
  <si>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</si>
  <si>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</si>
  <si>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</si>
  <si>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</si>
  <si>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</si>
  <si>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</si>
  <si>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</si>
  <si>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</si>
  <si>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</si>
  <si>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</si>
  <si>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</si>
  <si>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</si>
  <si>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</si>
  <si>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</si>
  <si>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</si>
  <si>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</si>
  <si>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</si>
  <si>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</si>
  <si>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</si>
  <si>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</si>
  <si>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</si>
  <si>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</si>
  <si>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</si>
  <si>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</si>
  <si>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</si>
  <si>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</si>
  <si>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</si>
  <si>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</si>
  <si>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</si>
  <si>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</si>
  <si>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</si>
  <si>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</si>
  <si>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</si>
  <si>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</si>
  <si>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</si>
  <si>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</si>
  <si>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</si>
  <si>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</si>
  <si>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</si>
  <si>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</si>
  <si>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</si>
  <si>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</si>
  <si>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</si>
  <si>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</si>
  <si>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</si>
  <si>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</si>
  <si>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</si>
  <si>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</si>
  <si>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</si>
  <si>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</si>
  <si>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</si>
  <si>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</si>
  <si>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</si>
  <si>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</si>
  <si>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</si>
  <si>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</si>
  <si>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</si>
  <si>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</si>
  <si>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</si>
  <si>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</si>
  <si>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</si>
  <si>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</si>
  <si>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</si>
  <si>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</si>
  <si>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</si>
  <si>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</si>
  <si>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</si>
  <si>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</si>
  <si>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</si>
  <si>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</si>
  <si>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</si>
  <si>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</si>
  <si>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</si>
  <si>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</si>
  <si>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</si>
  <si>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</si>
  <si>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</si>
  <si>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</si>
  <si>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</si>
  <si>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</si>
  <si>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</si>
  <si>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</si>
  <si>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</si>
  <si>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</si>
  <si>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</si>
  <si>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</si>
  <si>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</si>
  <si>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</si>
  <si>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</si>
  <si>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</si>
  <si>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</si>
  <si>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</si>
  <si>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</si>
  <si>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</si>
  <si>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</si>
  <si>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</si>
  <si>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</si>
  <si>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</si>
  <si>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</si>
  <si>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</si>
  <si>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</si>
  <si>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</si>
  <si>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</si>
  <si>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</si>
  <si>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</si>
  <si>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</si>
  <si>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</si>
  <si>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</si>
  <si>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</si>
  <si>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</si>
  <si>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</si>
  <si>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</si>
  <si>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</si>
  <si>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</si>
  <si>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</si>
  <si>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</si>
  <si>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</si>
  <si>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</si>
  <si>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</si>
  <si>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</si>
  <si>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</si>
  <si>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</si>
  <si>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</si>
  <si>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</si>
  <si>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</si>
  <si>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</si>
  <si>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</si>
  <si>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</si>
  <si>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</si>
  <si>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</si>
  <si>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</si>
  <si>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</si>
  <si>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</si>
  <si>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</si>
  <si>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</si>
  <si>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</si>
  <si>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</si>
  <si>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</si>
  <si>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</si>
  <si>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</si>
  <si>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</si>
  <si>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</si>
  <si>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</si>
  <si>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</si>
  <si>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</si>
  <si>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</si>
  <si>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</si>
  <si>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</si>
  <si>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</si>
  <si>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</si>
  <si>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</si>
  <si>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</si>
  <si>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</si>
  <si>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</si>
  <si>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</si>
  <si>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</si>
  <si>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</si>
  <si>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</si>
  <si>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</si>
  <si>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</si>
  <si>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</si>
  <si>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</si>
  <si>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</si>
  <si>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</si>
  <si>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</si>
  <si>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</si>
  <si>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</si>
  <si>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</si>
  <si>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</si>
  <si>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</si>
  <si>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</si>
  <si>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</si>
  <si>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</si>
  <si>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</si>
  <si>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</si>
  <si>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</si>
  <si>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</si>
  <si>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</si>
  <si>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</si>
  <si>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</si>
  <si>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</si>
  <si>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</si>
  <si>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</si>
  <si>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</si>
  <si>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</si>
  <si>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</si>
  <si>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</si>
  <si>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</si>
  <si>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</si>
  <si>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</si>
  <si>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</si>
  <si>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</si>
  <si>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</si>
  <si>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</si>
  <si>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</si>
  <si>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</si>
  <si>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</si>
  <si>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</si>
  <si>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</si>
  <si>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</si>
  <si>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</si>
  <si>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</si>
  <si>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</si>
  <si>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</si>
  <si>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</si>
  <si>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</si>
  <si>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</si>
  <si>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</si>
  <si>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</si>
  <si>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</si>
  <si>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</si>
  <si>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</si>
  <si>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</si>
  <si>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</si>
  <si>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</si>
  <si>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</si>
  <si>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</si>
  <si>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</si>
  <si>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</si>
  <si>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</si>
  <si>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</si>
  <si>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</si>
  <si>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</si>
  <si>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</si>
  <si>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</si>
  <si>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</si>
  <si>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</si>
  <si>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</si>
  <si>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</si>
  <si>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</si>
  <si>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</si>
  <si>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</si>
  <si>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</si>
  <si>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</si>
  <si>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</si>
  <si>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</si>
  <si>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</si>
  <si>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</si>
  <si>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</si>
  <si>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</si>
  <si>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</si>
  <si>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</si>
  <si>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</si>
  <si>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</si>
  <si>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</si>
  <si>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</si>
  <si>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</si>
  <si>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</si>
  <si>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</si>
  <si>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</si>
  <si>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</si>
  <si>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</si>
  <si>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</si>
  <si>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</si>
  <si>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</si>
  <si>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</si>
  <si>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</si>
  <si>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</si>
  <si>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</si>
  <si>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</si>
  <si>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</si>
  <si>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</si>
  <si>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</si>
  <si>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</si>
  <si>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</si>
  <si>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</si>
  <si>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</si>
  <si>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</si>
  <si>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</si>
  <si>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</si>
  <si>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</si>
  <si>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</si>
  <si>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</si>
  <si>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</si>
  <si>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</si>
  <si>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</si>
  <si>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</si>
  <si>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</si>
  <si>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</si>
  <si>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</si>
  <si>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</si>
  <si>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</si>
  <si>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</si>
  <si>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</si>
  <si>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</si>
  <si>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</si>
  <si>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</si>
  <si>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</si>
  <si>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</si>
  <si>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</si>
  <si>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</si>
  <si>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</si>
  <si>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</si>
  <si>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</si>
  <si>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</si>
  <si>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</si>
  <si>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</si>
  <si>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</si>
  <si>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</si>
  <si>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</si>
  <si>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</si>
  <si>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</si>
  <si>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</si>
  <si>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</si>
  <si>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</si>
  <si>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</si>
  <si>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</si>
  <si>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</si>
  <si>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</si>
  <si>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</si>
  <si>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</si>
  <si>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</si>
  <si>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</si>
  <si>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</si>
  <si>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</si>
  <si>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</si>
  <si>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</si>
  <si>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</si>
  <si>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</si>
  <si>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</si>
  <si>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</si>
  <si>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</si>
  <si>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</si>
  <si>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</si>
  <si>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</si>
  <si>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</si>
  <si>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</si>
  <si>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</si>
  <si>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</si>
  <si>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</si>
  <si>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</si>
  <si>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</si>
  <si>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</si>
  <si>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</si>
  <si>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</si>
  <si>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</si>
  <si>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</si>
  <si>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</si>
  <si>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</si>
  <si>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</si>
  <si>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</si>
  <si>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</si>
  <si>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</si>
  <si>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</si>
  <si>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</si>
  <si>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</si>
  <si>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</si>
  <si>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</si>
  <si>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</si>
  <si>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</si>
  <si>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</si>
  <si>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</si>
  <si>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</si>
  <si>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</si>
  <si>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</si>
  <si>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</si>
  <si>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</si>
  <si>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</si>
  <si>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</si>
  <si>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</si>
  <si>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</si>
  <si>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</si>
  <si>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</si>
  <si>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</si>
  <si>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</si>
  <si>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</si>
  <si>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</si>
  <si>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</si>
  <si>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</si>
  <si>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</si>
  <si>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</si>
  <si>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</si>
  <si>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</si>
  <si>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</si>
  <si>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</si>
  <si>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</si>
  <si>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</si>
  <si>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</si>
  <si>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</si>
  <si>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</si>
  <si>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</si>
  <si>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</si>
  <si>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</si>
  <si>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</si>
  <si>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</si>
  <si>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</si>
  <si>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</si>
  <si>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</si>
  <si>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</si>
  <si>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</si>
  <si>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</si>
  <si>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</si>
  <si>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</si>
  <si>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</si>
  <si>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</si>
  <si>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</si>
  <si>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</si>
  <si>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</si>
  <si>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</si>
  <si>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</si>
  <si>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</si>
  <si>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</si>
  <si>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</si>
  <si>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</si>
  <si>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</si>
  <si>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</si>
  <si>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</si>
  <si>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</si>
  <si>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</si>
  <si>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</si>
  <si>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</si>
  <si>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</si>
  <si>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</si>
  <si>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</si>
  <si>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</si>
  <si>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</si>
  <si>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</si>
  <si>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</si>
  <si>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</si>
  <si>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</si>
  <si>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</si>
  <si>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</si>
  <si>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</si>
  <si>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</si>
  <si>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</si>
  <si>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</si>
  <si>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</si>
  <si>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</si>
  <si>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</si>
  <si>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</si>
  <si>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</si>
  <si>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</si>
  <si>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</si>
  <si>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</si>
  <si>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</si>
  <si>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</si>
  <si>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</si>
  <si>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</si>
  <si>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</si>
  <si>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</si>
  <si>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</si>
  <si>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</si>
  <si>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</si>
  <si>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</si>
  <si>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</si>
  <si>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</si>
  <si>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</si>
  <si>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</si>
  <si>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</si>
  <si>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</si>
  <si>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</si>
  <si>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</si>
  <si>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</si>
  <si>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</si>
  <si>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</si>
  <si>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</si>
  <si>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</si>
  <si>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</si>
  <si>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</si>
  <si>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</si>
  <si>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</si>
  <si>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</si>
  <si>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</si>
  <si>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</si>
  <si>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</si>
  <si>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</si>
  <si>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</si>
  <si>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</si>
  <si>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</si>
  <si>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</si>
  <si>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</si>
  <si>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</si>
  <si>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</si>
  <si>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</si>
  <si>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</si>
  <si>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</si>
  <si>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</si>
  <si>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</si>
  <si>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</si>
  <si>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</si>
  <si>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</si>
  <si>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</si>
  <si>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</si>
  <si>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</si>
  <si>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</si>
  <si>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</si>
  <si>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</si>
  <si>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</si>
  <si>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</si>
  <si>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</si>
  <si>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</si>
  <si>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</si>
  <si>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</si>
  <si>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</si>
  <si>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</si>
  <si>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</si>
  <si>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</si>
  <si>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</si>
  <si>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</si>
  <si>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</si>
  <si>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</si>
  <si>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</si>
  <si>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</si>
  <si>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</si>
  <si>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</si>
  <si>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</si>
  <si>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</si>
  <si>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</si>
  <si>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</si>
  <si>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</si>
  <si>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</si>
  <si>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</si>
  <si>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</si>
  <si>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</si>
  <si>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</si>
  <si>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</si>
  <si>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</si>
  <si>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</si>
  <si>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</si>
  <si>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</si>
  <si>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</si>
  <si>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</si>
  <si>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</si>
  <si>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</si>
  <si>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</si>
  <si>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</si>
  <si>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</si>
  <si>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</si>
  <si>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</si>
  <si>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</si>
  <si>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</si>
  <si>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</si>
  <si>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</si>
  <si>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</si>
  <si>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</si>
  <si>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</si>
  <si>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</si>
  <si>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</si>
  <si>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</si>
  <si>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</si>
  <si>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</si>
  <si>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</si>
  <si>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</si>
  <si>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</si>
  <si>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</si>
  <si>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</si>
  <si>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</si>
  <si>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</si>
  <si>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</si>
  <si>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</si>
  <si>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</si>
  <si>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</si>
  <si>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</si>
  <si>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</si>
  <si>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</si>
  <si>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</si>
  <si>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</si>
  <si>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</si>
  <si>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</si>
  <si>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</si>
  <si>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</si>
  <si>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</si>
  <si>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</si>
  <si>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</si>
  <si>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</si>
  <si>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</si>
  <si>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</si>
  <si>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</si>
  <si>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</si>
  <si>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</si>
  <si>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</si>
  <si>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</si>
  <si>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</si>
  <si>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</si>
  <si>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</si>
  <si>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</si>
  <si>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</si>
  <si>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</si>
  <si>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</si>
  <si>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</si>
  <si>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</si>
  <si>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</si>
  <si>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</si>
  <si>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</si>
  <si>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</si>
  <si>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</si>
  <si>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</si>
  <si>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</si>
  <si>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</si>
  <si>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</si>
  <si>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</si>
  <si>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</si>
  <si>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</si>
  <si>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</si>
  <si>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</si>
  <si>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</si>
  <si>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</si>
  <si>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</si>
  <si>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</si>
  <si>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</si>
  <si>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</si>
  <si>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</si>
  <si>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</si>
  <si>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</si>
  <si>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</si>
  <si>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</si>
  <si>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</si>
  <si>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</si>
  <si>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</si>
  <si>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</si>
  <si>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</si>
  <si>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</si>
  <si>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</si>
  <si>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</si>
  <si>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</si>
  <si>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</si>
  <si>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</si>
  <si>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</si>
  <si>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</si>
  <si>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</si>
  <si>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</si>
  <si>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</si>
  <si>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</si>
  <si>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</si>
  <si>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</si>
  <si>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</si>
  <si>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</si>
  <si>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</si>
  <si>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</si>
  <si>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</si>
  <si>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</si>
  <si>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</si>
  <si>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</si>
  <si>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</si>
  <si>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</si>
  <si>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</si>
  <si>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</si>
  <si>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</si>
  <si>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</si>
  <si>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</si>
  <si>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</si>
  <si>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</si>
  <si>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</si>
  <si>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</si>
  <si>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</si>
  <si>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</si>
  <si>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</si>
  <si>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</si>
  <si>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</si>
  <si>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</si>
  <si>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</si>
  <si>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</si>
  <si>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</si>
  <si>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</si>
  <si>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</si>
  <si>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</si>
  <si>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</si>
  <si>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</si>
  <si>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</si>
  <si>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</si>
  <si>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</si>
  <si>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</si>
  <si>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</si>
  <si>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</si>
  <si>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</si>
  <si>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</si>
  <si>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</si>
  <si>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</si>
  <si>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</si>
  <si>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</si>
  <si>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</si>
  <si>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</si>
  <si>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</si>
  <si>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</si>
  <si>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</si>
  <si>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</si>
  <si>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</si>
  <si>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</si>
  <si>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</si>
  <si>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</si>
  <si>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</si>
  <si>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</si>
  <si>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</si>
  <si>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</si>
  <si>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</si>
  <si>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</si>
  <si>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</si>
  <si>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</si>
  <si>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</si>
  <si>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</si>
  <si>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</si>
  <si>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</si>
  <si>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</si>
  <si>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</si>
  <si>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</si>
  <si>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</si>
  <si>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</si>
  <si>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</si>
  <si>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</si>
  <si>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</si>
  <si>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</si>
  <si>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</si>
  <si>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</si>
  <si>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</si>
  <si>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</si>
  <si>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</si>
  <si>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</si>
  <si>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</si>
  <si>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</si>
  <si>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</si>
  <si>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</si>
  <si>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</si>
  <si>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</si>
  <si>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</si>
  <si>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</si>
  <si>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</si>
  <si>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</si>
  <si>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</si>
  <si>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</si>
  <si>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</si>
  <si>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</si>
  <si>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</si>
  <si>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</si>
  <si>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</si>
  <si>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</si>
  <si>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</si>
  <si>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</si>
  <si>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</si>
  <si>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</si>
  <si>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</si>
  <si>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</si>
  <si>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</si>
  <si>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</si>
  <si>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</si>
  <si>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</si>
  <si>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</si>
  <si>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</si>
  <si>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</si>
  <si>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</si>
  <si>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</si>
  <si>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</si>
  <si>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</si>
  <si>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</si>
  <si>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</si>
  <si>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</si>
  <si>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</si>
  <si>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</si>
  <si>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</si>
  <si>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</si>
  <si>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</si>
  <si>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</si>
  <si>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</si>
  <si>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</si>
  <si>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</si>
  <si>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</si>
  <si>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</si>
  <si>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</si>
  <si>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</si>
  <si>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</si>
  <si>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</si>
  <si>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</si>
  <si>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</si>
  <si>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</si>
  <si>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</si>
  <si>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</si>
  <si>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</si>
  <si>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</si>
  <si>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</si>
  <si>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</si>
  <si>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</si>
  <si>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</si>
  <si>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</si>
  <si>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</si>
  <si>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</si>
  <si>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</si>
  <si>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</si>
  <si>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</si>
  <si>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</si>
  <si>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</si>
  <si>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</si>
  <si>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</si>
  <si>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</si>
  <si>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</si>
  <si>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</si>
  <si>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</si>
  <si>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</si>
  <si>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</si>
  <si>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</si>
  <si>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</si>
  <si>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</si>
  <si>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</si>
  <si>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</si>
  <si>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</si>
  <si>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</si>
  <si>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</si>
  <si>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</si>
  <si>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</si>
  <si>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</si>
  <si>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</si>
  <si>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</si>
  <si>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</si>
  <si>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</si>
  <si>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</si>
  <si>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</si>
  <si>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</si>
  <si>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</si>
  <si>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</si>
  <si>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</si>
  <si>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</si>
  <si>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</si>
  <si>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</si>
  <si>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</si>
  <si>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</si>
  <si>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</si>
  <si>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</si>
  <si>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</si>
  <si>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</si>
  <si>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</si>
  <si>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</si>
  <si>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</si>
  <si>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</si>
  <si>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</si>
  <si>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</si>
  <si>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</si>
  <si>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</si>
  <si>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</si>
  <si>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</si>
  <si>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</si>
  <si>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</si>
  <si>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</si>
  <si>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</si>
  <si>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</si>
  <si>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</si>
  <si>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</si>
  <si>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</si>
  <si>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</si>
  <si>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</si>
  <si>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</si>
  <si>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</si>
  <si>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</si>
  <si>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</si>
  <si>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</si>
  <si>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</si>
  <si>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</si>
  <si>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</si>
  <si>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</si>
  <si>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</si>
  <si>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</si>
  <si>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</si>
  <si>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</si>
  <si>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</si>
  <si>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</si>
  <si>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</si>
  <si>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</si>
  <si>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</si>
  <si>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</si>
  <si>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</si>
  <si>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</si>
  <si>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</si>
  <si>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</si>
  <si>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</si>
  <si>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</si>
  <si>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</si>
  <si>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</si>
  <si>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</si>
  <si>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</si>
  <si>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</si>
  <si>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</si>
  <si>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</si>
  <si>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</si>
  <si>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</si>
  <si>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</si>
  <si>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</si>
  <si>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</si>
  <si>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</si>
  <si>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</si>
  <si>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</si>
  <si>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</si>
  <si>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</si>
  <si>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</si>
  <si>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</si>
  <si>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</si>
  <si>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</si>
  <si>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</si>
  <si>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</si>
  <si>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</si>
  <si>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</si>
  <si>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</si>
  <si>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</si>
  <si>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</si>
  <si>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</si>
  <si>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</si>
  <si>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</si>
  <si>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</si>
  <si>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</si>
  <si>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</si>
  <si>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</si>
  <si>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</si>
  <si>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</si>
  <si>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</si>
  <si>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</si>
  <si>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</si>
  <si>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</si>
  <si>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</si>
  <si>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</si>
  <si>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</si>
  <si>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</si>
  <si>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</si>
  <si>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</si>
  <si>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</si>
  <si>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</si>
  <si>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</si>
  <si>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</si>
  <si>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</si>
  <si>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</si>
  <si>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</si>
  <si>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</si>
  <si>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</si>
  <si>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</si>
  <si>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</si>
  <si>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</si>
  <si>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</si>
  <si>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</si>
  <si>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</si>
  <si>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</si>
  <si>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</si>
  <si>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</si>
  <si>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</si>
  <si>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</si>
  <si>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</si>
  <si>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</si>
  <si>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</si>
  <si>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</si>
  <si>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</si>
  <si>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</si>
  <si>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</si>
  <si>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</si>
  <si>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</si>
  <si>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</si>
  <si>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</si>
  <si>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</si>
  <si>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</si>
  <si>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</si>
  <si>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</si>
  <si>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</si>
  <si>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</si>
  <si>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</si>
  <si>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</si>
  <si>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</si>
  <si>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</si>
  <si>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</si>
  <si>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</si>
  <si>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</si>
  <si>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</si>
  <si>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</si>
  <si>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</si>
  <si>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</si>
  <si>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</si>
  <si>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</si>
  <si>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</si>
  <si>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</si>
  <si>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</si>
  <si>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</si>
  <si>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</si>
  <si>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</si>
  <si>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</si>
  <si>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</si>
  <si>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</si>
  <si>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</si>
  <si>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</si>
  <si>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</si>
  <si>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</si>
  <si>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</si>
  <si>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</si>
  <si>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</si>
  <si>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</si>
  <si>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</si>
  <si>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</si>
  <si>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</si>
  <si>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</si>
  <si>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</si>
  <si>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</si>
  <si>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</si>
  <si>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</si>
  <si>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</si>
  <si>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</si>
  <si>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</si>
  <si>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</si>
  <si>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</si>
  <si>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</si>
  <si>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</si>
  <si>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</si>
  <si>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</si>
  <si>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</si>
  <si>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</si>
  <si>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</si>
  <si>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</si>
  <si>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</si>
  <si>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</si>
  <si>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</si>
  <si>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</si>
  <si>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</si>
  <si>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</si>
  <si>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</si>
  <si>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</si>
  <si>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</si>
  <si>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</si>
  <si>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</si>
  <si>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</si>
  <si>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</si>
  <si>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</si>
  <si>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</si>
  <si>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</si>
  <si>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</si>
  <si>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</si>
  <si>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</si>
  <si>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</si>
  <si>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</si>
  <si>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</si>
  <si>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</si>
  <si>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</si>
  <si>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</si>
  <si>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</si>
  <si>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</si>
  <si>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</si>
  <si>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</si>
  <si>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</si>
  <si>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</si>
  <si>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</si>
  <si>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</si>
  <si>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</si>
  <si>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</si>
  <si>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</si>
  <si>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</si>
  <si>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</si>
  <si>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</si>
  <si>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</si>
  <si>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</si>
  <si>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</si>
  <si>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</si>
  <si>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</si>
  <si>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</si>
  <si>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</si>
  <si>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</si>
  <si>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</si>
  <si>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</si>
  <si>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</si>
  <si>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</si>
  <si>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</si>
  <si>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</si>
  <si>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</si>
  <si>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</si>
  <si>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</si>
  <si>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</si>
  <si>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</si>
  <si>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</si>
  <si>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</si>
  <si>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</si>
  <si>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</si>
  <si>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</si>
  <si>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</si>
  <si>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</si>
  <si>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</si>
  <si>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</si>
  <si>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</si>
  <si>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</si>
  <si>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</si>
  <si>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</si>
  <si>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</si>
  <si>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</si>
  <si>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</si>
  <si>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</si>
  <si>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</si>
  <si>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</si>
  <si>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</si>
  <si>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</si>
  <si>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</si>
  <si>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</si>
  <si>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</si>
  <si>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</si>
  <si>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</si>
  <si>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</si>
  <si>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</si>
  <si>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</si>
  <si>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</si>
  <si>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</si>
  <si>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</si>
  <si>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</si>
  <si>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</si>
  <si>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</si>
  <si>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</si>
  <si>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</si>
  <si>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</si>
  <si>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</si>
  <si>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</si>
  <si>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</si>
  <si>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</si>
  <si>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</si>
  <si>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</si>
  <si>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</si>
  <si>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</si>
  <si>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</si>
  <si>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</si>
  <si>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</si>
  <si>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</si>
  <si>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</si>
  <si>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</si>
  <si>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</si>
  <si>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</si>
  <si>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</si>
  <si>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</si>
  <si>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</si>
  <si>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</si>
  <si>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</si>
  <si>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</si>
  <si>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</si>
  <si>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</si>
  <si>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</si>
  <si>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</si>
  <si>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</si>
  <si>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</si>
  <si>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</si>
  <si>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</si>
  <si>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</si>
  <si>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</si>
  <si>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</si>
  <si>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</si>
  <si>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</si>
  <si>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</si>
  <si>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</si>
  <si>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</si>
  <si>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</si>
  <si>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</si>
  <si>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</si>
  <si>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</si>
  <si>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</si>
  <si>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</si>
  <si>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</si>
  <si>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</si>
  <si>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</si>
  <si>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</si>
  <si>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</si>
  <si>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</si>
  <si>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</si>
  <si>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</si>
  <si>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</si>
  <si>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</si>
  <si>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</si>
  <si>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</si>
  <si>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</si>
  <si>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</si>
  <si>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</si>
  <si>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</si>
  <si>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</si>
  <si>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</si>
  <si>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</si>
  <si>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</si>
  <si>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</si>
  <si>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</si>
  <si>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</si>
  <si>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</si>
  <si>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</si>
  <si>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</si>
  <si>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</si>
  <si>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</si>
  <si>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</si>
  <si>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</si>
  <si>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</si>
  <si>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</si>
  <si>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</si>
  <si>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</si>
  <si>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</si>
  <si>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</si>
  <si>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</si>
  <si>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</si>
  <si>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</si>
  <si>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</si>
  <si>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</si>
  <si>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</si>
  <si>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</si>
  <si>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</si>
  <si>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</si>
  <si>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</si>
  <si>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</si>
  <si>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</si>
  <si>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</si>
  <si>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</si>
  <si>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</si>
  <si>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</si>
  <si>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</si>
  <si>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</si>
  <si>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</si>
  <si>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</si>
  <si>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</si>
  <si>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</si>
  <si>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</si>
  <si>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</si>
  <si>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</si>
  <si>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</si>
  <si>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</si>
  <si>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</si>
  <si>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</si>
  <si>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</si>
  <si>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</si>
  <si>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</si>
  <si>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</si>
  <si>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</si>
  <si>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</si>
  <si>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</si>
  <si>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</si>
  <si>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</si>
  <si>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</si>
  <si>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</si>
  <si>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</si>
  <si>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</si>
  <si>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</si>
  <si>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</si>
  <si>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</si>
  <si>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</si>
  <si>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</si>
  <si>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</si>
  <si>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</si>
  <si>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</si>
  <si>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</si>
  <si>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</si>
  <si>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</si>
  <si>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</si>
  <si>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</si>
  <si>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</si>
  <si>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</si>
  <si>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</si>
  <si>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</si>
  <si>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</si>
  <si>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</si>
  <si>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</si>
  <si>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</si>
  <si>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</si>
  <si>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</si>
  <si>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</si>
  <si>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</si>
  <si>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</si>
  <si>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</si>
  <si>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</si>
  <si>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</si>
  <si>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</si>
  <si>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</si>
  <si>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</si>
  <si>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</si>
  <si>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</si>
  <si>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</si>
  <si>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</si>
  <si>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</si>
  <si>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</si>
  <si>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</si>
  <si>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</si>
  <si>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</si>
  <si>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</si>
  <si>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</si>
  <si>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</si>
  <si>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</si>
  <si>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</si>
  <si>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</si>
  <si>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</si>
  <si>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</si>
  <si>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</si>
  <si>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</si>
  <si>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</si>
  <si>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</si>
  <si>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</si>
  <si>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</si>
  <si>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</si>
  <si>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</si>
  <si>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</si>
  <si>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</si>
  <si>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</si>
  <si>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</si>
  <si>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</si>
  <si>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</si>
  <si>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</si>
  <si>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</si>
  <si>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</si>
  <si>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</si>
  <si>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</si>
  <si>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</si>
  <si>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</si>
  <si>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</si>
  <si>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</si>
  <si>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</si>
  <si>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</si>
  <si>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</si>
  <si>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</si>
  <si>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</si>
  <si>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</si>
  <si>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</si>
  <si>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</si>
  <si>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</si>
  <si>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</si>
  <si>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</si>
  <si>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</si>
  <si>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</si>
  <si>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</si>
  <si>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</si>
  <si>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</si>
  <si>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</si>
  <si>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</si>
  <si>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</si>
  <si>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</si>
  <si>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</si>
  <si>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</si>
  <si>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</si>
  <si>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</si>
  <si>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</si>
  <si>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</si>
  <si>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</si>
  <si>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</si>
  <si>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</si>
  <si>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</si>
  <si>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</si>
  <si>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</si>
  <si>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</si>
  <si>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</si>
  <si>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</si>
  <si>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</si>
  <si>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</si>
  <si>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</si>
  <si>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</si>
  <si>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</si>
  <si>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</si>
  <si>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</si>
  <si>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</si>
  <si>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</si>
  <si>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</si>
  <si>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</si>
  <si>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</si>
  <si>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</si>
  <si>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</si>
  <si>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</si>
  <si>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</si>
  <si>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</si>
  <si>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</si>
  <si>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</si>
  <si>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</si>
  <si>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</si>
  <si>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</si>
  <si>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</si>
  <si>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</si>
  <si>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</si>
  <si>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</si>
  <si>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</si>
  <si>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</si>
  <si>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</si>
  <si>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</si>
  <si>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</si>
  <si>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</si>
  <si>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</si>
  <si>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</si>
  <si>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</si>
  <si>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</si>
  <si>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</si>
  <si>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</si>
  <si>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</si>
  <si>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</si>
  <si>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</si>
  <si>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</si>
  <si>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</si>
  <si>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</si>
  <si>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</si>
  <si>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</si>
  <si>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</si>
  <si>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</si>
  <si>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</si>
  <si>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</si>
  <si>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</si>
  <si>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</si>
  <si>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</si>
  <si>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</si>
  <si>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</si>
  <si>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</si>
  <si>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</si>
  <si>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</si>
  <si>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</si>
  <si>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</si>
  <si>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</si>
  <si>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</si>
  <si>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</si>
  <si>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</si>
  <si>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</si>
  <si>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</si>
  <si>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</si>
  <si>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</si>
  <si>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</si>
  <si>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</si>
  <si>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</si>
  <si>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</si>
  <si>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</si>
  <si>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</si>
  <si>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</si>
  <si>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</si>
  <si>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</si>
  <si>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</si>
  <si>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</si>
  <si>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</si>
  <si>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</si>
  <si>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</si>
  <si>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</si>
  <si>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</si>
  <si>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</si>
  <si>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</si>
  <si>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</si>
  <si>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</si>
  <si>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</si>
  <si>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</si>
  <si>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</si>
  <si>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</si>
  <si>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</si>
  <si>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</si>
  <si>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</si>
  <si>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</si>
  <si>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</si>
  <si>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</si>
  <si>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</si>
  <si>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</si>
  <si>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</si>
  <si>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</si>
  <si>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</si>
  <si>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</si>
  <si>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</si>
  <si>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</si>
  <si>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</si>
  <si>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</si>
  <si>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</si>
  <si>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</si>
  <si>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</si>
  <si>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</si>
  <si>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</si>
  <si>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</si>
  <si>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</si>
  <si>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</si>
  <si>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</si>
  <si>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</si>
  <si>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</si>
  <si>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</si>
  <si>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</si>
  <si>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</si>
  <si>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</si>
  <si>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</si>
  <si>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</si>
  <si>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</si>
  <si>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</si>
  <si>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</si>
  <si>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</si>
  <si>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</si>
  <si>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</si>
  <si>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</si>
  <si>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</si>
  <si>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</si>
  <si>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</si>
  <si>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</si>
  <si>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</si>
  <si>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</si>
  <si>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</si>
  <si>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</si>
  <si>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</si>
  <si>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</si>
  <si>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</si>
  <si>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</si>
  <si>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</si>
  <si>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</si>
  <si>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</si>
  <si>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</si>
  <si>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</si>
  <si>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</si>
  <si>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</si>
  <si>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</si>
  <si>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</si>
  <si>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</si>
  <si>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</si>
  <si>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</si>
  <si>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</si>
  <si>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</si>
  <si>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</si>
  <si>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</si>
  <si>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</si>
  <si>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</si>
  <si>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</si>
  <si>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</si>
  <si>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</si>
  <si>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</si>
  <si>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</si>
  <si>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</si>
  <si>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</si>
  <si>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</si>
  <si>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</si>
  <si>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</si>
  <si>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</si>
  <si>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</si>
  <si>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</si>
  <si>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</si>
  <si>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</si>
  <si>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</si>
  <si>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</si>
  <si>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</si>
  <si>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</si>
  <si>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</si>
  <si>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</si>
  <si>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</si>
  <si>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</si>
  <si>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</si>
  <si>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</si>
  <si>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</si>
  <si>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</si>
  <si>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</si>
  <si>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</si>
  <si>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</si>
  <si>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</si>
  <si>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</si>
  <si>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</si>
  <si>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</si>
  <si>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</si>
  <si>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</si>
  <si>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</si>
  <si>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</si>
  <si>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</si>
  <si>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</si>
  <si>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</si>
  <si>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</si>
  <si>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</si>
  <si>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</si>
  <si>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</si>
  <si>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</si>
  <si>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</si>
  <si>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</si>
  <si>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</si>
  <si>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</si>
  <si>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</si>
  <si>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</si>
  <si>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</si>
  <si>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</si>
  <si>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</si>
  <si>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</si>
  <si>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</si>
  <si>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</si>
  <si>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</si>
  <si>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</si>
  <si>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</si>
  <si>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</si>
  <si>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</si>
  <si>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</si>
  <si>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</si>
  <si>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</si>
  <si>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</si>
  <si>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</si>
  <si>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</si>
  <si>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</si>
  <si>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</si>
  <si>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</si>
  <si>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</si>
  <si>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</si>
  <si>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</si>
  <si>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</si>
  <si>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</si>
  <si>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</si>
  <si>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</si>
  <si>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</si>
  <si>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</si>
  <si>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</si>
  <si>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</si>
  <si>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</si>
  <si>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</si>
  <si>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</si>
  <si>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</si>
  <si>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</si>
  <si>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</si>
  <si>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</si>
  <si>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</si>
  <si>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</si>
  <si>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</si>
  <si>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</si>
  <si>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</si>
  <si>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</si>
  <si>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</si>
  <si>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</si>
  <si>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</si>
  <si>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</si>
  <si>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</si>
  <si>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</si>
  <si>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</si>
  <si>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</si>
  <si>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</si>
  <si>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</si>
  <si>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</si>
  <si>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</si>
  <si>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</si>
  <si>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</si>
  <si>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</si>
  <si>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</si>
  <si>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</si>
  <si>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</si>
  <si>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</si>
  <si>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</si>
  <si>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</si>
  <si>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</si>
  <si>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</si>
  <si>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</si>
  <si>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</si>
  <si>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</si>
  <si>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</si>
  <si>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</si>
  <si>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</si>
  <si>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</si>
  <si>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</si>
  <si>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</si>
  <si>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</si>
  <si>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</si>
  <si>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</si>
  <si>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</si>
  <si>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</si>
  <si>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</si>
  <si>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</si>
  <si>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</si>
  <si>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</si>
  <si>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</si>
  <si>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</si>
  <si>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</si>
  <si>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</si>
  <si>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</si>
  <si>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</si>
  <si>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</si>
  <si>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</si>
  <si>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</si>
  <si>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</si>
  <si>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</si>
  <si>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</si>
  <si>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</si>
  <si>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</si>
  <si>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</si>
  <si>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</si>
  <si>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</si>
  <si>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</si>
  <si>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</si>
  <si>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</si>
  <si>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</si>
  <si>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</si>
  <si>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</si>
  <si>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</si>
  <si>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</si>
  <si>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</si>
  <si>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</si>
  <si>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</si>
  <si>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</si>
  <si>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</si>
  <si>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</si>
  <si>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</si>
  <si>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</si>
  <si>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</si>
  <si>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</si>
  <si>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</si>
  <si>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</si>
  <si>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</si>
  <si>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</si>
  <si>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</si>
  <si>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</si>
  <si>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</si>
  <si>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</si>
  <si>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</si>
  <si>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</si>
  <si>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</si>
  <si>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</si>
  <si>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</si>
  <si>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</si>
  <si>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</si>
  <si>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</si>
  <si>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</si>
  <si>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</si>
  <si>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</si>
  <si>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</si>
  <si>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</si>
  <si>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</si>
  <si>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</si>
  <si>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</si>
  <si>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</si>
  <si>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</si>
  <si>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</si>
  <si>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</si>
  <si>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</si>
  <si>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</si>
  <si>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</si>
  <si>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</si>
  <si>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</si>
  <si>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</si>
  <si>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</si>
  <si>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</si>
  <si>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</si>
  <si>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</si>
  <si>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</si>
  <si>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</si>
  <si>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</si>
  <si>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</si>
  <si>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</si>
  <si>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</si>
  <si>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</si>
  <si>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</si>
  <si>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</si>
  <si>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</si>
  <si>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</si>
  <si>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</si>
  <si>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</si>
  <si>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</si>
  <si>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</si>
  <si>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</si>
  <si>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</si>
  <si>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</si>
  <si>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</si>
  <si>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</si>
  <si>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</si>
  <si>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</si>
  <si>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</si>
  <si>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</si>
  <si>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</si>
  <si>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</si>
  <si>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</si>
  <si>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</si>
  <si>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</si>
  <si>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</si>
  <si>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</si>
  <si>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</si>
  <si>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</si>
  <si>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</si>
  <si>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</si>
  <si>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</si>
  <si>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</si>
  <si>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</si>
  <si>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</si>
  <si>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</si>
  <si>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</si>
  <si>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</si>
  <si>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</si>
  <si>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</si>
  <si>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</si>
  <si>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</si>
  <si>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</si>
  <si>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</si>
  <si>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</si>
  <si>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</si>
  <si>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</si>
  <si>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</si>
  <si>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</si>
  <si>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</si>
  <si>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</si>
  <si>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</si>
  <si>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</si>
  <si>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</si>
  <si>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</si>
  <si>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</si>
  <si>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</si>
  <si>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</si>
  <si>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</si>
  <si>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</si>
  <si>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</si>
  <si>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</si>
  <si>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</si>
  <si>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</si>
  <si>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</si>
  <si>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</si>
  <si>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</si>
  <si>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</si>
  <si>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</si>
  <si>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</si>
  <si>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</si>
  <si>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</si>
  <si>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</si>
  <si>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</si>
  <si>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</si>
  <si>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</si>
  <si>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</si>
  <si>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</si>
  <si>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</si>
  <si>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</si>
  <si>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</si>
  <si>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</si>
  <si>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</si>
  <si>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</si>
  <si>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</si>
  <si>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</si>
  <si>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</si>
  <si>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</si>
  <si>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</si>
  <si>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</si>
  <si>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</si>
  <si>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</si>
  <si>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</si>
  <si>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</si>
  <si>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</si>
  <si>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</si>
  <si>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</si>
  <si>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</si>
  <si>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</si>
  <si>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</si>
  <si>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</si>
  <si>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</si>
  <si>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</si>
  <si>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</si>
  <si>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</si>
  <si>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</si>
  <si>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</si>
  <si>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</si>
  <si>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</si>
  <si>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</si>
  <si>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</si>
  <si>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</si>
  <si>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</si>
  <si>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</si>
  <si>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</si>
  <si>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</si>
  <si>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</si>
  <si>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</si>
  <si>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</si>
  <si>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</si>
  <si>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</si>
  <si>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</si>
  <si>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</si>
  <si>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</si>
  <si>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</si>
  <si>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</si>
  <si>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</si>
  <si>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</si>
  <si>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</si>
  <si>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</si>
  <si>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</si>
  <si>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</si>
  <si>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</si>
  <si>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</si>
  <si>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</si>
  <si>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</si>
  <si>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</si>
  <si>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</si>
  <si>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</si>
  <si>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</si>
  <si>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</si>
  <si>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</si>
  <si>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</si>
  <si>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</si>
  <si>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</si>
  <si>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</si>
  <si>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</si>
  <si>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</si>
  <si>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</si>
  <si>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</si>
  <si>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</si>
  <si>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</si>
  <si>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</si>
  <si>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</si>
  <si>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</si>
  <si>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</si>
  <si>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</si>
  <si>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</si>
  <si>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</si>
  <si>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</si>
  <si>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</si>
  <si>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</si>
  <si>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</si>
  <si>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</si>
  <si>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</si>
  <si>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</si>
  <si>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</si>
  <si>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</si>
  <si>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</si>
  <si>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</si>
  <si>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</si>
  <si>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</si>
  <si>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</si>
  <si>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</si>
  <si>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</si>
  <si>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</si>
  <si>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</si>
  <si>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</si>
  <si>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</si>
  <si>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</si>
  <si>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</si>
  <si>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</si>
  <si>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</si>
  <si>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</si>
  <si>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</si>
  <si>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</si>
  <si>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</si>
  <si>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</si>
  <si>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</si>
  <si>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</si>
  <si>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</si>
  <si>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</si>
  <si>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</si>
  <si>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</si>
  <si>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</si>
  <si>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</si>
  <si>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</si>
  <si>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</si>
  <si>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</si>
  <si>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</si>
  <si>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</si>
  <si>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</si>
  <si>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</si>
  <si>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</si>
  <si>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</si>
  <si>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</si>
  <si>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</si>
  <si>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</si>
  <si>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</si>
  <si>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</si>
  <si>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</si>
  <si>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</si>
  <si>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</si>
  <si>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</si>
  <si>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</si>
  <si>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</si>
  <si>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</si>
  <si>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</si>
  <si>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</si>
  <si>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</si>
  <si>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</si>
  <si>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</si>
  <si>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</si>
  <si>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</si>
  <si>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</si>
  <si>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</si>
  <si>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</si>
  <si>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</si>
  <si>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</si>
  <si>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</si>
  <si>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</si>
  <si>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</si>
  <si>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</si>
  <si>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</si>
  <si>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</si>
  <si>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</si>
  <si>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</si>
  <si>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</si>
  <si>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</si>
  <si>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</si>
  <si>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</si>
  <si>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</si>
  <si>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</si>
  <si>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</si>
  <si>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</si>
  <si>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</si>
  <si>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</si>
  <si>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</si>
  <si>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</si>
  <si>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</si>
  <si>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</si>
  <si>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</si>
  <si>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</si>
  <si>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</si>
  <si>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</si>
  <si>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</si>
  <si>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</si>
  <si>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</si>
  <si>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</si>
  <si>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</si>
  <si>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</si>
  <si>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</si>
  <si>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</si>
  <si>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</si>
  <si>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</si>
  <si>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</si>
  <si>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</si>
  <si>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</si>
  <si>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</si>
  <si>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</si>
  <si>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</si>
  <si>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</si>
  <si>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</si>
  <si>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</si>
  <si>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</si>
  <si>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</si>
  <si>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</si>
  <si>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</si>
  <si>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</si>
  <si>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</si>
  <si>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</si>
  <si>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</si>
  <si>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</si>
  <si>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</si>
  <si>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</si>
  <si>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</si>
  <si>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</si>
  <si>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</si>
  <si>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</si>
  <si>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</si>
  <si>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</si>
  <si>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</si>
  <si>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</si>
  <si>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</si>
  <si>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</si>
  <si>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</si>
  <si>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</si>
  <si>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</si>
  <si>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</si>
  <si>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</si>
  <si>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</si>
  <si>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</si>
  <si>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</si>
  <si>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</si>
  <si>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</si>
  <si>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</si>
  <si>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</si>
  <si>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</si>
  <si>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</si>
  <si>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</si>
  <si>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</si>
  <si>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</si>
  <si>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</si>
  <si>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</si>
  <si>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</si>
  <si>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</si>
  <si>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</si>
  <si>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</si>
  <si>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</si>
  <si>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</si>
  <si>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</si>
  <si>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</si>
  <si>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</si>
  <si>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</si>
  <si>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</si>
  <si>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</si>
  <si>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</si>
  <si>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</si>
  <si>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</si>
  <si>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</si>
  <si>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</si>
  <si>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</si>
  <si>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</si>
  <si>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</si>
  <si>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</si>
  <si>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</si>
  <si>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</si>
  <si>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</si>
  <si>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</si>
  <si>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</si>
  <si>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</si>
  <si>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</si>
  <si>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</si>
  <si>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</si>
  <si>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</si>
  <si>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</si>
  <si>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</si>
  <si>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</si>
  <si>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</si>
  <si>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</si>
  <si>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</si>
  <si>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</si>
  <si>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</si>
  <si>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</si>
  <si>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</si>
  <si>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</si>
  <si>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</si>
  <si>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</si>
  <si>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</si>
  <si>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</si>
  <si>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</si>
  <si>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</si>
  <si>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</si>
  <si>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60 min</t>
  </si>
  <si>
    <t xml:space="preserve">no pcm </t>
  </si>
  <si>
    <t>jed0553</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</si>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</sst>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340.15552881944313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2.3873726851888932E-2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46003.103954745369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46003.103954745369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46003.103954745369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46003.103954745369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46003.103954745369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46003.103954745369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46003.103954745369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46003.103954745369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46003.103954745369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46003.103954745369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46003.103954745369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46003.103954745369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46003.103954745369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46003.103954745369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46003.103954745369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46003.103954745369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46003.103954745369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46003.103954745369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46003.103954745369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46003.103954745369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46003.103954745369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46003.103954745369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46003.103954745369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46003.103954745369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46003.103954745369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46003.103954745369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46003.103954745369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46003.103954745369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46003.103954745369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46003.103954745369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46003.103954745369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46003.103954745369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46003.103954745369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46003.103954745369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46003.103954745369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46003.103954745369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46003.103954745369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46003.103954745369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46003.103954745369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46003.103954745369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46003.103954745369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46003.103954745369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46003.103954745369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46003.103954745369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46003.103954745369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46003.103954745369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46003.103954745369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46003.103954745369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46003.103954745369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46003.103954745369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46003.103954745369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46003.103954745369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46003.103954745369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46003.103954745369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46003.103954745369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46003.103954745369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46003.103954745369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46003.103954745369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46003.103954745369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46003.103954745369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46003.103954745369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46003.103954745369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46003.103954745369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46003.103954745369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46003.103954745369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46003.103954745369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46003.103954745369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46003.103954745369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46003.103954745369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46003.103954745369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46003.103954745369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46003.103954745369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46003.103954745369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46003.103954745369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46003.103954745369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46003.103954745369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46003.103954745369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46003.103954745369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46003.103954745369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46003.103954745369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46003.103954745369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46003.103954745369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46003.103954745369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46003.103954745369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46003.103954745369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46003.103954745369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46003.103954745369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46003.103954745369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46003.103954745369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46003.103954745369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46003.103954745369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46003.103954745369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46003.103954745369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46003.103954745369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46003.103954745369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46003.103954745369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46003.103954745369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46003.103954745369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46003.103954745369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46003.103954745369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46003.103954745369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46003.103954745369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46003.103954745369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46003.103954745369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46003.103954745369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46003.103954745369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46003.103954745369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46003.103954745369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46003.103954745369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46003.103954745369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46003.103954745369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46003.103954745369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46003.103954745369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46003.103954745369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46003.103954745369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46003.103954745369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46003.103954745369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46003.103954745369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46003.103954745369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46003.103954745369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46003.103954745369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46003.103954745369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46003.103954745369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46003.103954745369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46003.103954745369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46003.103954745369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46003.103954745369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46003.103954745369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46003.103954745369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46003.103954745369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46003.103954745369</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279F08A8-3FFF-4BA2-82C9-D029A21EFBD3}"/>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178.1041167824078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18.716535763887805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5.7485728009269224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2.2720450231499854</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46003.103954745369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46003.103954745369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46003.103954745369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46003.103954745369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46003.103954745369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46003.103954745369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46003.103954745369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46003.103954745369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46003.103954745369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46003.103954745369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46003.103954745369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46003.103954745369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46003.103954745369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46003.103954745369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46003.103954745369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46003.103954745369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46003.103954745369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46003.103954745369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46003.103954745369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46003.103954745369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46003.103954745369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46003.103954745369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46003.103954745369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46003.103954745369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46003.103954745369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46003.103954745369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46003.103954745369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46003.103954745369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46003.103954745369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46003.103954745369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46003.103954745369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46003.103954745369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46003.103954745369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46003.103954745369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46003.103954745369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46003.103954745369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46003.103954745369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46003.103954745369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46003.103954745369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46003.103954745369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46003.103954745369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46003.103954745369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46003.103954745369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46003.103954745369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46003.103954745369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46003.103954745369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46003.103954745369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46003.103954745369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46003.103954745369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46003.103954745369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46003.103954745369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46003.103954745369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46003.103954745369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46003.103954745369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46003.103954745369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46003.103954745369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46003.103954745369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46003.103954745369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46003.103954745369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46003.103954745369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46003.103954745369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46003.103954745369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46003.103954745369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46003.103954745369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46003.103954745369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46003.103954745369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46003.103954745369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46003.103954745369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46003.103954745369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46003.103954745369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46003.103954745369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46003.103954745369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46003.103954745369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46003.103954745369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46003.103954745369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46003.103954745369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46003.103954745369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46003.103954745369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46003.103954745369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46003.103954745369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46003.103954745369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46003.103954745369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46003.103954745369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46003.103954745369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46003.103954745369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46003.103954745369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46003.103954745369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46003.103954745369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46003.103954745369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46003.103954745369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46003.103954745369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46003.103954745369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46003.103954745369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46003.103954745369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46003.103954745369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46003.103954745369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46003.103954745369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46003.103954745369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46003.103954745369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46003.103954745369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46003.103954745369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46003.103954745369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46003.103954745369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46003.103954745369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46003.103954745369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46003.103954745369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46003.103954745369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46003.103954745369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46003.103954745369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46003.103954745369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46003.103954745369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46003.103954745369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46003.103954745369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46003.103954745369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46003.103954745369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46003.103954745369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46003.103954745369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46003.103954745369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46003.103954745369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46003.103954745369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46003.103954745369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46003.103954745369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46003.103954745369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46003.103954745369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46003.103954745369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46003.103954745369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46003.103954745369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46003.103954745369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46003.103954745369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46003.103954745369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46003.103954745369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46003.103954745369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46003.103954745369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46003.103954745369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46003.103954745369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46003.103954745369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46003.103954745369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46003.103954745369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46003.103954745369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46003.103954745369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46003.103954745369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46003.103954745369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46003.103954745369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46003.103954745369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46003.103954745369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46003.103954745369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46003.103954745369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46003.103954745369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46003.103954745369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46003.103954745369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46003.103954745369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46003.103954745369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46003.103954745369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46003.103954745369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46003.103954745369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46003.103954745369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46003.103954745369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46003.103954745369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46003.103954745369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46003.103954745369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46003.103954745369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46003.103954745369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46003.103954745369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46003.103954745369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46003.103954745369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46003.103954745369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46003.103954745369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46003.103954745369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46003.103954745369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46003.103954745369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46003.103954745369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46003.103954745369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46003.103954745369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46003.103954745369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46003.103954745369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46003.103954745369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46003.103954745369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46003.103954745369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46003.103954745369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46003.103954745369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46003.103954745369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46003.103954745369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46003.103954745369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46003.103954745369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46003.103954745369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46003.103954745369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46003.103954745369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46003.103954745369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46003.103954745369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46003.103954745369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46003.103954745369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46003.103954745369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46003.103954745369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46003.103954745369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46003.103954745369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46003.103954745369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46003.103954745369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46003.103954745369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46003.103954745369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46003.103954745369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46003.103954745369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46003.103954745369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46003.103954745369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46003.103954745369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46003.103954745369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46003.103954745369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46003.103954745369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46003.103954745369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46003.103954745369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46003.103954745369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46003.103954745369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46003.103954745369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46003.103954745369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46003.103954745369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46003.103954745369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46003.103954745369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46003.103954745369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46003.103954745369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46003.103954745369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46003.103954745369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46003.103954745369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46003.103954745369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46003.103954745369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46003.103954745369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46003.103954745369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46003.103954745369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46003.103954745369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46003.103954745369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46003.103954745369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46003.103954745369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46003.103954745369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46003.103954745369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46003.103954745369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46003.103954745369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46003.103954745369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46003.103954745369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46003.103954745369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46003.103954745369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46003.103954745369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46003.103954745369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46003.103954745369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46003.103954745369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46003.103954745369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46003.103954745369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46003.103954745369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46003.103954745369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46003.103954745369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46003.103954745369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46003.103954745369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46003.103954745369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46003.103954745369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46003.103954745369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46003.103954745369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46003.103954745369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46003.103954745369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46003.103954745369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46003.103954745369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46003.103954745369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46003.103954745369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46003.103954745369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46003.103954745369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46003.103954745369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46003.103954745369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46003.103954745369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46003.103954745369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46003.103954745369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46003.103954745369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46003.103954745369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46003.103954745369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46003.103954745369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46003.103954745369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46003.103954745369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46003.103954745369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46003.103954745369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46003.103954745369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46003.103954745369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46003.103954745369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46003.103954745369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46003.103954745369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46003.103954745369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46003.103954745369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46003.103954745369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46003.103954745369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46003.103954745369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46003.103954745369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46003.103954745369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46003.103954745369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46003.103954745369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46003.103954745369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46003.103954745369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46003.103954745369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46003.103954745369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46003.103954745369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46003.103954745369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46003.103954745369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46003.103954745369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46003.103954745369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46003.103954745369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46003.103954745369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46003.103954745369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46003.103954745369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46003.103954745369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46003.103954745369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46003.103954745369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46003.103954745369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46003.103954745369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46003.103954745369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46003.103954745369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46003.103954745369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46003.103954745369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46003.103954745369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46003.103954745369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46003.103954745369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46003.103954745369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46003.103954745369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46003.103954745369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46003.103954745369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46003.103954745369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46003.103954745369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46003.103954745369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46003.103954745369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46003.103954745369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46003.103954745369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46003.103954745369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46003.103954745369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46003.103954745369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46003.103954745369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46003.103954745369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46003.103954745369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46003.103954745369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46003.103954745369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46003.103954745369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46003.103954745369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46003.103954745369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46003.103954745369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46003.103954745369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46003.103954745369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46003.103954745369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46003.103954745369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46003.103954745369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46003.103954745369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46003.103954745369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46003.103954745369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46003.103954745369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46003.103954745369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46003.103954745369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46003.103954745369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46003.103954745369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46003.103954745369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46003.103954745369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46003.103954745369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46003.103954745369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46003.103954745369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46003.103954745369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46003.103954745369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46003.103954745369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46003.103954745369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46003.103954745369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46003.103954745369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46003.103954745369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46003.103954745369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46003.103954745369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46003.103954745369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46003.103954745369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46003.103954745369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46003.103954745369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46003.103954745369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46003.103954745369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46003.103954745369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46003.103954745369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46003.103954745369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46003.103954745369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46003.103954745369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46003.103954745369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46003.103954745369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46003.103954745369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46003.103954745369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46003.103954745369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46003.103954745369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46003.103954745369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46003.103954745369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46003.103954745369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46003.103954745369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46003.103954745369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46003.103954745369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46003.103954745369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46003.103954745369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46003.103954745369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46003.103954745369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46003.103954745369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46003.103954745369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46003.103954745369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46003.103954745369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46003.103954745369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46003.103954745369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46003.103954745369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46003.103954745369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46003.103954745369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46003.103954745369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46003.103954745369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46003.103954745369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46003.103954745369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46003.103954745369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46003.103954745369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46003.103954745369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46003.103954745369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46003.103954745369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46003.103954745369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46003.103954745369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46003.103954745369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46003.103954745369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46003.103954745369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46003.103954745369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46003.103954745369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46003.103954745369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46003.103954745369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46003.103954745369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46003.103954745369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46003.103954745369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46003.103954745369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46003.103954745369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46003.103954745369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46003.103954745369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46003.103954745369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46003.103954745369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46003.103954745369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46003.103954745369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46003.103954745369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46003.103954745369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46003.103954745369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46003.103954745369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46003.103954745369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46003.103954745369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46003.103954745369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46003.103954745369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46003.103954745369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46003.103954745369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46003.103954745369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46003.103954745369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46003.103954745369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46003.103954745369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46003.103954745369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46003.103954745369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46003.103954745369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46003.103954745369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46003.103954745369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46003.103954745369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46003.103954745369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46003.103954745369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46003.103954745369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46003.103954745369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46003.103954745369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46003.103954745369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46003.103954745369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46003.103954745369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46003.103954745369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46003.103954745369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46003.103954745369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46003.103954745369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46003.103954745369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46003.103954745369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46003.103954745369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46003.103954745369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46003.103954745369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46003.103954745369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46003.103954745369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46003.103954745369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46003.103954745369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46003.103954745369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46003.103954745369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46003.103954745369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46003.103954745369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46003.103954745369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46003.103954745369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46003.103954745369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46003.103954745369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46003.103954745369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46003.103954745369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46003.103954745369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46003.103954745369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46003.103954745369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46003.103954745369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46003.103954745369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46003.103954745369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46003.103954745369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46003.103954745369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46003.103954745369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46003.103954745369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46003.103954745369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46003.103954745369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46003.103954745369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46003.103954745369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46003.103954745369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46003.103954745369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46003.103954745369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46003.103954745369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46003.103954745369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46003.103954745369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46003.103954745369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46003.103954745369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46003.103954745369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46003.103954745369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46003.103954745369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46003.103954745369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46003.103954745369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46003.103954745369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46003.103954745369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46003.103954745369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46003.103954745369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46003.103954745369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46003.103954745369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46003.103954745369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46003.103954745369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46003.103954745369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46003.103954745369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46003.103954745369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46003.103954745369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46003.103954745369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46003.103954745369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46003.103954745369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46003.103954745369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46003.103954745369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46003.103954745369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46003.103954745369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46003.103954745369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46003.103954745369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46003.103954745369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46003.103954745369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46003.103954745369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46003.103954745369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46003.103954745369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46003.103954745369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46003.103954745369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46003.103954745369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46003.103954745369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46003.103954745369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46003.103954745369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46003.103954745369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46003.103954745369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46003.103954745369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46003.103954745369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46003.103954745369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46003.103954745369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46003.103954745369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46003.103954745369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46003.103954745369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46003.103954745369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46003.103954745369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46003.103954745369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46003.103954745369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46003.103954745369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46003.103954745369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46003.103954745369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46003.103954745369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46003.103954745369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46003.103954745369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46003.103954745369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46003.103954745369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46003.103954745369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46003.103954745369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46003.103954745369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46003.103954745369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46003.103954745369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46003.103954745369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46003.103954745369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46003.103954745369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46003.103954745369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46003.103954745369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46003.103954745369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46003.103954745369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46003.103954745369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46003.103954745369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46003.103954745369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46003.103954745369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46003.103954745369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46003.103954745369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46003.103954745369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46003.103954745369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46003.103954745369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46003.103954745369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46003.103954745369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46003.103954745369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46003.103954745369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46003.103954745369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46003.103954745369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46003.103954745369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46003.103954745369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46003.103954745369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46003.103954745369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46003.103954745369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46003.103954745369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46003.103954745369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46003.103954745369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46003.103954745369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46003.103954745369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46003.103954745369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46003.103954745369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46003.103954745369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46003.103954745369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46003.103954745369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46003.103954745369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46003.103954745369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46003.103954745369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46003.103954745369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46003.103954745369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46003.103954745369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46003.103954745369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46003.103954745369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46003.103954745369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46003.103954745369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46003.103954745369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46003.103954745369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46003.103954745369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46003.103954745369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46003.103954745369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46003.103954745369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46003.103954745369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46003.103954745369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46003.103954745369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46003.103954745369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46003.103954745369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46003.103954745369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46003.103954745369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46003.103954745369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46003.103954745369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46003.103954745369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46003.103954745369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46003.103954745369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46003.103954745369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46003.103954745369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46003.103954745369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46003.103954745369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46003.103954745369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46003.103954745369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46003.103954745369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46003.103954745369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46003.103954745369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46003.103954745369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46003.103954745369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46003.103954745369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46003.103954745369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46003.103954745369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46003.103954745369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46003.103954745369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46003.103954745369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46003.103954745369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46003.103954745369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46003.103954745369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46003.103954745369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46003.103954745369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46003.103954745369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46003.103954745369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46003.103954745369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46003.103954745369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46003.103954745369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46003.103954745369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46003.103954745369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46003.103954745369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46003.103954745369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46003.103954745369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46003.103954745369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46003.103954745369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46003.103954745369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46003.103954745369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46003.103954745369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46003.103954745369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46003.103954745369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46003.103954745369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46003.103954745369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46003.103954745369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46003.103954745369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46003.103954745369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46003.103954745369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46003.103954745369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46003.103954745369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46003.103954745369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46003.103954745369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46003.103954745369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46003.103954745369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46003.103954745369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46003.103954745369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46003.103954745369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46003.103954745369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46003.103954745369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46003.103954745369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46003.103954745369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46003.103954745369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46003.103954745369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46003.103954745369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46003.103954745369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46003.103954745369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46003.103954745369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46003.103954745369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46003.103954745369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46003.103954745369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46003.103954745369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46003.103954745369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46003.103954745369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46003.103954745369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46003.103954745369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46003.103954745369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46003.103954745369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46003.103954745369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46003.103954745369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46003.103954745369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46003.103954745369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46003.103954745369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46003.103954745369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46003.103954745369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46003.103954745369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46003.103954745369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46003.103954745369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46003.103954745369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46003.103954745369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46003.103954745369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46003.103954745369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46003.103954745369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46003.103954745369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46003.103954745369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46003.103954745369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46003.103954745369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46003.103954745369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46003.103954745369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46003.103954745369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46003.103954745369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46003.103954745369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46003.103954745369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46003.103954745369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46003.103954745369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46003.103954745369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46003.103954745369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46003.103954745369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46003.103954745369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46003.103954745369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46003.103954745369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46003.103954745369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46003.103954745369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46003.103954745369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46003.103954745369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46003.103954745369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46003.103954745369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46003.103954745369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46003.103954745369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46003.103954745369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46003.103954745369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46003.103954745369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46003.103954745369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46003.103954745369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46003.103954745369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46003.103954745369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46003.103954745369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46003.103954745369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46003.103954745369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46003.103954745369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46003.103954745369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46003.103954745369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46003.103954745369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46003.103954745369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46003.103954745369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46003.103954745369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46003.103954745369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46003.103954745369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46003.103954745369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46003.103954745369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46003.103954745369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46003.103954745369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46003.103954745369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46003.103954745369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46003.103954745369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46003.103954745369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46003.103954745369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46003.103954745369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46003.103954745369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46003.103954745369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46003.103954745369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46003.103954745369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46003.103954745369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46003.103954745369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46003.103954745369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46003.103954745369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46003.103954745369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46003.103954745369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46003.103954745369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46003.103954745369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46003.103954745369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46003.103954745369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46003.103954745369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46003.103954745369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46003.103954745369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46003.103954745369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46003.103954745369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46003.103954745369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46003.103954745369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46003.103954745369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46003.103954745369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46003.103954745369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46003.103954745369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46003.103954745369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46003.103954745369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46003.103954745369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46003.103954745369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46003.103954745369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46003.103954745369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46003.103954745369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46003.103954745369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46003.103954745369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46003.103954745369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46003.103954745369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46003.103954745369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46003.103954745369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46003.103954745369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46003.103954745369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46003.103954745369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46003.103954745369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46003.103954745369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46003.103954745369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46003.103954745369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46003.103954745369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46003.103954745369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46003.103954745369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46003.103954745369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46003.103954745369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46003.103954745369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46003.103954745369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46003.103954745369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46003.103954745369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46003.103954745369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46003.103954745369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46003.103954745369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46003.103954745369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46003.103954745369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46003.103954745369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46003.103954745369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46003.103954745369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46003.103954745369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46003.103954745369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46003.103954745369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46003.103954745369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46003.103954745369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46003.103954745369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46003.103954745369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46003.103954745369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46003.103954745369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46003.103954745369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46003.103954745369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46003.103954745369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46003.103954745369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46003.103954745369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46003.103954745369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46003.103954745369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46003.103954745369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46003.103954745369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46003.103954745369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46003.103954745369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46003.103954745369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46003.103954745369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46003.103954745369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46003.103954745369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46003.103954745369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46003.103954745369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46003.103954745369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46003.103954745369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46003.103954745369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46003.103954745369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46003.103954745369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46003.103954745369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46003.103954745369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46003.103954745369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46003.103954745369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46003.103954745369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46003.103954745369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46003.103954745369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46003.103954745369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46003.103954745369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46003.103954745369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46003.103954745369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46003.103954745369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46003.103954745369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46003.103954745369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46003.103954745369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46003.103954745369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46003.103954745369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46003.103954745369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46003.103954745369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46003.103954745369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46003.103954745369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46003.103954745369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46003.103954745369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46003.103954745369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46003.103954745369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46003.103954745369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46003.103954745369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46003.103954745369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46003.103954745369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46003.103954745369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46003.103954745369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46003.103954745369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46003.103954745369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46003.103954745369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46003.103954745369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46003.103954745369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46003.103954745369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46003.103954745369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46003.103954745369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46003.103954745369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46003.103954745369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46003.103954745369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46003.103954745369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46003.103954745369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46003.103954745369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46003.103954745369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46003.103954745369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46003.103954745369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46003.103954745369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46003.103954745369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46003.103954745369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46003.103954745369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46003.103954745369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46003.103954745369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46003.103954745369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46003.103954745369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46003.103954745369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46003.103954745369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46003.103954745369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46003.103954745369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46003.103954745369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46003.103954745369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46003.103954745369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46003.103954745369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46003.103954745369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46003.103954745369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46003.103954745369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46003.103954745369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46003.103954745369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46003.103954745369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46003.103954745369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46003.103954745369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46003.103954745369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46003.103954745369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46003.103954745369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46003.103954745369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46003.103954745369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46003.103954745369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46003.103954745369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46003.103954745369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46003.103954745369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46003.103954745369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46003.103954745369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46003.103954745369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46003.103954745369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46003.103954745369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46003.103954745369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46003.103954745369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46003.103954745369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46003.103954745369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46003.103954745369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46003.103954745369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46003.103954745369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46003.103954745369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46003.103954745369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46003.103954745369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46003.103954745369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46003.103954745369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46003.103954745369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46003.103954745369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46003.103954745369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46003.103954745369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46003.103954745369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46003.103954745369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46003.103954745369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46003.103954745369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46003.103954745369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46003.103954745369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46003.103954745369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46003.103954745369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46003.103954745369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46003.103954745369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46003.103954745369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46003.103954745369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46003.103954745369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46003.103954745369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46003.103954745369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46003.103954745369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46003.103954745369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46003.103954745369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46003.103954745369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46003.103954745369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46003.103954745369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46003.103954745369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46003.103954745369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46003.103954745369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46003.103954745369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46003.103954745369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46003.103954745369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46003.103954745369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46003.103954745369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46003.103954745369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46003.103954745369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46003.103954745369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46003.103954745369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46003.103954745369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46003.103954745369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46003.103954745369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46003.103954745369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46003.103954745369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46003.103954745369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46003.103954745369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46003.103954745369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46003.103954745369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46003.103954745369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46003.103954745369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46003.103954745369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46003.103954745369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46003.103954745369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46003.103954745369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46003.103954745369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46003.103954745369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46003.103954745369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46003.103954745369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46003.103954745369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46003.103954745369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46003.103954745369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46003.103954745369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46003.103954745369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46003.103954745369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46003.103954745369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46003.103954745369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46003.103954745369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46003.103954745369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46003.103954745369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46003.103954745369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46003.103954745369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46003.103954745369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46003.103954745369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46003.103954745369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46003.103954745369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46003.103954745369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46003.103954745369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46003.103954745369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46003.103954745369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46003.103954745369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46003.103954745369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46003.103954745369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46003.103954745369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46003.103954745369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46003.103954745369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46003.103954745369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46003.103954745369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46003.103954745369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46003.103954745369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46003.103954745369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46003.103954745369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46003.103954745369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46003.103954745369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46003.103954745369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46003.103954745369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46003.103954745369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46003.103954745369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46003.103954745369</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299.62323715277307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4.3098112268489785</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10" ca="1" si="1">IFERROR(NOW()-F4,"")</f>
        <v>1.8538078700657934E-2</v>
      </c>
      <c r="H4" s="91">
        <v>46003.078032407408</v>
      </c>
      <c r="I4" s="106" t="str">
        <f>IFERROR(VLOOKUP(D4,DB!A:F,6,0),"")</f>
        <v>SCECO</v>
      </c>
      <c r="J4" s="106" t="str">
        <f>IFERROR(VLOOKUP(D4,DB!A:G,7,0),"")</f>
        <v>Good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46003.103954745369</v>
      </c>
      <c r="H5" s="91">
        <v>46003.055289351854</v>
      </c>
      <c r="I5" s="106" t="str">
        <f>IFERROR(VLOOKUP(D5,DB!A:F,6,0),"")</f>
        <v>SCECO</v>
      </c>
      <c r="J5" s="106" t="str">
        <f>IFERROR(VLOOKUP(D5,DB!A:G,7,0),"")</f>
        <v>Vandalized+Dead</v>
      </c>
      <c r="K5" s="93" t="s">
        <v>39131</v>
      </c>
      <c r="L5" s="87" t="str">
        <f>IFERROR(VLOOKUP(D5,DB!A:I,9,0),"")</f>
        <v>Latis</v>
      </c>
    </row>
    <row r="6" spans="1:16" ht="15" customHeight="1">
      <c r="A6" s="106"/>
      <c r="B6" s="106" t="str">
        <f>IFERROR(VLOOKUP(D6,DB!A:K,11,0),"")</f>
        <v/>
      </c>
      <c r="C6" s="89"/>
      <c r="D6" s="87"/>
      <c r="E6" s="90"/>
      <c r="F6" s="91"/>
      <c r="G6" s="92">
        <f t="shared" ca="1" si="1"/>
        <v>46003.103954745369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46003.103954745369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46003.103954745369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46003.103954745369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46003.103954745369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46003.103954745369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46003.103954745369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46003.103954745369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46003.103954745369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46003.103954745369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46003.103954745369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46003.103954745369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46003.103954745369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46003.103954745369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46003.103954745369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46003.103954745369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46003.103954745369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46003.103954745369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46003.103954745369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46003.103954745369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46003.103954745369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46003.103954745369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46003.103954745369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46003.103954745369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46003.103954745369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46003.103954745369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46003.103954745369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46003.103954745369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46003.103954745369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46003.103954745369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46003.103954745369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46003.103954745369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46003.103954745369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46003.103954745369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46003.103954745369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46003.103954745369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46003.103954745369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46003.103954745369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46003.103954745369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46003.103954745369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46003.103954745369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46003.103954745369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46003.103954745369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46003.103954745369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46003.103954745369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46003.103954745369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46003.103954745369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46003.103954745369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46003.103954745369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46003.103954745369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46003.103954745369</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111.27189456018095</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39111</v>
      </c>
      <c r="F3" s="38">
        <v>45926.188877314817</v>
      </c>
      <c r="G3" s="101">
        <f t="shared" ref="G3" ca="1" si="0">IFERROR(NOW()-F3,"")</f>
        <v>76.915077430552628</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39111</v>
      </c>
      <c r="F4" s="103">
        <v>45948.661111111112</v>
      </c>
      <c r="G4" s="104">
        <f t="shared" ref="G4" ca="1" si="1">IFERROR(NOW()-F4,"")</f>
        <v>54.44284363425686</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21.730656134255696</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5.9964663194405148</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0.98444085648225155</v>
      </c>
      <c r="H7" s="38">
        <v>46002.086875000001</v>
      </c>
      <c r="I7" s="37" t="str">
        <f>IFERROR(VLOOKUP(D7,[1]DB!A:F,6,0),"")</f>
        <v>SCECO</v>
      </c>
      <c r="J7" s="37" t="str">
        <f>IFERROR(VLOOKUP(D7,[1]DB!A:G,7,0),"")</f>
        <v>Good</v>
      </c>
      <c r="K7" s="99" t="s">
        <v>39144</v>
      </c>
      <c r="L7" s="37" t="str">
        <f>IFERROR(VLOOKUP(D7,[1]DB!A:I,9,0),"")</f>
        <v>Latis</v>
      </c>
      <c r="M7" s="37"/>
    </row>
    <row r="8" spans="1:13">
      <c r="A8" s="151"/>
      <c r="B8" s="151" t="str">
        <f>IFERROR(VLOOKUP(D8,[1]DB!A:K,11,0),"")</f>
        <v/>
      </c>
      <c r="C8" s="151"/>
      <c r="D8" s="151"/>
      <c r="E8" s="151"/>
      <c r="F8" s="152"/>
      <c r="G8" s="153">
        <f t="shared" ref="G8:G63" ca="1" si="3">IFERROR(NOW()-F8,"")</f>
        <v>46003.103954745369</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46003.103954745369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46003.103954745369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46003.103954745369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46003.103954745369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46003.103954745369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46003.103954745369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46003.103954745369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46003.103954745369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46003.103954745369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46003.103954745369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46003.103954745369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46003.103954745369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46003.103954745369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46003.103954745369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46003.103954745369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46003.103954745369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46003.103954745369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46003.103954745369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46003.103954745369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46003.103954745369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46003.103954745369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46003.103954745369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46003.103954745369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46003.103954745369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46003.103954745369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46003.103954745369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46003.103954745369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46003.103954745369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46003.103954745369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46003.103954745369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46003.103954745369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46003.103954745369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46003.103954745369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46003.103954745369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46003.103954745369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46003.103954745369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46003.103954745369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46003.103954745369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46003.103954745369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46003.103954745369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46003.103954745369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46003.103954745369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46003.103954745369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46003.103954745369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46003.103954745369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46003.103954745369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46003.103954745369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46003.103954745369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46003.103954745369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46003.103954745369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46003.103954745369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46003.103954745369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46003.103954745369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46003.103954745369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46003.103954745369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46003.103954745369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46003.103954745369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46003.103954745369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46003.103954745369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46003.103954745369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46003.103954745369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46003.103954745369</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46003.103954745369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46003.103954745369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46003.103954745369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46003.103954745369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46003.103954745369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46003.103954745369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46003.103954745369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46003.103954745369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46003.103954745369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46003.103954745369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46003.103954745369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46003.103954745369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46003.103954745369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46003.103954745369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46003.103954745369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46003.103954745369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46003.103954745369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46003.103954745369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46003.103954745369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46003.103954745369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46003.103954745369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46003.103954745369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46003.103954745369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46003.103954745369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46003.103954745369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46003.103954745369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46003.103954745369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46003.103954745369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46003.103954745369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46003.103954745369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46003.103954745369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46003.103954745369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46003.103954745369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46003.103954745369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46003.103954745369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46003.103954745369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46003.103954745369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46003.103954745369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46003.103954745369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46003.103954745369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46003.103954745369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46003.103954745369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46003.103954745369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46003.103954745369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46003.103954745369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46003.103954745369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46003.103954745369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46003.103954745369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46003.103954745369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46003.103954745369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46003.103954745369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46003.103954745369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46003.103954745369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46003.103954745369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46003.103954745369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46003.103954745369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46003.103954745369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46003.103954745369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46003.103954745369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46003.103954745369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46003.103954745369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46003.103954745369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46003.103954745369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46003.103954745369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46003.103954745369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46003.103954745369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46003.103954745369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46003.103954745369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46003.103954745369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46003.103954745369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46003.103954745369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46003.103954745369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46003.103954745369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46003.103954745369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46003.103954745369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46003.103954745369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46003.103954745369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46003.103954745369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46003.103954745369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46003.103954745369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46003.103954745369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46003.103954745369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46003.103954745369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46003.103954745369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46003.103954745369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46003.103954745369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46003.103954745369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46003.103954745369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46003.103954745369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46003.103954745369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46003.103954745369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46003.103954745369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46003.103954745369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46003.103954745369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46003.103954745369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46003.103954745369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46003.103954745369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46003.103954745369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46003.103954745369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46003.103954745369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46003.103954745369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46003.103954745369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46003.103954745369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46003.103954745369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46003.103954745369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46003.103954745369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46003.103954745369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46003.103954745369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46003.103954745369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46003.103954745369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46003.103954745369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46003.103954745369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46003.103954745369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46003.103954745369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46003.103954745369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46003.103954745369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46003.103954745369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46003.103954745369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46003.103954745369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46003.103954745369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46003.103954745369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46003.103954745369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46003.103954745369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46003.103954745369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46003.103954745369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46003.103954745369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46003.103954745369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46003.103954745369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46003.103954745369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46003.103954745369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46003.103954745369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46003.103954745369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46003.103954745369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46003.103954745369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46003.103954745369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46003.103954745369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46003.103954745369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46003.103954745369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46003.103954745369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46003.103954745369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46003.103954745369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46003.103954745369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46003.103954745369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46003.103954745369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46003.103954745369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46003.103954745369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46003.103954745369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46003.103954745369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46003.103954745369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46003.103954745369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46003.103954745369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46003.103954745369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46003.103954745369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46003.103954745369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46003.103954745369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46003.103954745369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46003.103954745369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46003.103954745369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46003.103954745369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46003.103954745369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46003.103954745369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46003.103954745369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46003.103954745369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46003.103954745369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46003.103954745369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46003.103954745369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46003.103954745369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46003.103954745369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46003.103954745369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46003.103954745369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46003.103954745369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46003.103954745369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46003.103954745369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46003.103954745369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46003.103954745369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46003.103954745369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46003.103954745369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46003.103954745369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46003.103954745369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46003.103954745369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46003.103954745369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46003.103954745369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46003.103954745369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46003.103954745369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46003.103954745369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46003.103954745369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46003.103954745369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46003.103954745369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46003.103954745369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46003.103954745369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46003.103954745369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46003.103954745369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46003.103954745369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46003.103954745369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46003.103954745369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46003.103954745369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46003.103954745369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46003.103954745369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46003.103954745369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46003.103954745369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46003.103954745369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46003.103954745369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46003.103954745369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46003.103954745369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46003.103954745369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46003.103954745369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46003.103954745369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46003.103954745369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46003.103954745369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46003.103954745369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46003.103954745369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46003.103954745369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46003.103954745369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46003.103954745369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46003.103954745369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46003.103954745369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46003.103954745369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46003.103954745369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46003.103954745369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46003.103954745369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46003.103954745369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46003.103954745369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46003.103954745369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46003.103954745369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46003.103954745369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46003.103954745369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46003.103954745369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46003.103954745369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46003.103954745369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46003.103954745369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46003.103954745369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46003.103954745369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46003.103954745369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46003.103954745369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46003.103954745369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46003.103954745369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46003.103954745369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46003.103954745369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46003.103954745369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46003.103954745369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46003.103954745369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46003.103954745369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46003.103954745369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46003.103954745369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46003.103954745369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46003.103954745369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46003.103954745369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46003.103954745369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46003.103954745369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46003.103954745369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46003.103954745369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46003.103954745369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46003.103954745369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46003.103954745369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46003.103954745369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46003.103954745369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46003.103954745369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46003.103954745369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46003.103954745369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46003.103954745369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46003.103954745369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46003.103954745369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46003.103954745369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46003.103954745369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46003.103954745369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46003.103954745369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46003.103954745369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46003.103954745369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46003.103954745369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46003.103954745369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46003.103954745369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46003.103954745369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46003.103954745369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46003.103954745369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46003.103954745369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46003.103954745369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46003.103954745369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46003.103954745369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46003.103954745369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46003.103954745369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46003.103954745369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46003.103954745369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46003.103954745369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46003.103954745369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46003.103954745369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46003.103954745369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46003.103954745369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46003.103954745369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46003.103954745369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46003.103954745369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46003.103954745369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46003.103954745369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46003.103954745369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46003.103954745369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46003.103954745369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46003.103954745369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46003.103954745369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46003.103954745369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46003.103954745369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46003.103954745369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46003.103954745369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46003.103954745369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46003.103954745369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46003.103954745369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46003.103954745369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46003.103954745369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46003.103954745369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46003.103954745369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46003.103954745369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46003.103954745369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46003.103954745369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46003.103954745369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46003.103954745369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46003.103954745369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46003.103954745369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46003.103954745369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46003.103954745369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46003.103954745369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46003.103954745369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46003.103954745369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46003.103954745369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46003.103954745369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46003.103954745369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46003.103954745369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46003.103954745369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46003.103954745369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46003.103954745369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46003.103954745369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46003.103954745369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46003.103954745369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46003.103954745369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46003.103954745369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46003.103954745369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46003.103954745369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46003.103954745369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46003.103954745369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46003.103954745369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46003.103954745369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46003.103954745369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46003.103954745369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46003.103954745369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46003.103954745369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46003.103954745369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46003.103954745369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46003.103954745369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46003.103954745369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46003.103954745369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46003.103954745369</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46003.103954745369</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2025-12-11T23:32:02Z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