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92" documentId="13_ncr:1_{F6CB121F-512D-4AA6-A0C1-0FB36C537598}" xr6:coauthVersionLast="47" xr6:coauthVersionMax="47" xr10:uidLastSave="{FA5C91A2-4761-4351-8ABE-C0F23C1BD1B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<sst xmlns="http://schemas.openxmlformats.org/spreadsheetml/2006/main" count="180289" uniqueCount="39127">
  <si>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</si>
  <si>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</si>
  <si>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</si>
  <si>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</si>
  <si>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</si>
  <si>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</si>
  <si>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</si>
  <si>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</si>
  <si>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</si>
  <si>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</si>
  <si>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</si>
  <si>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</si>
  <si>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</si>
  <si>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</si>
  <si>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</si>
  <si>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</si>
  <si>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</si>
  <si>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</si>
  <si>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</si>
  <si>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</si>
  <si>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</si>
  <si>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</si>
  <si>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</si>
  <si>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</si>
  <si>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</si>
  <si>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</si>
  <si>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</si>
  <si>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</si>
  <si>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</si>
  <si>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</si>
  <si>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</si>
  <si>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</si>
  <si>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</si>
  <si>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</si>
  <si>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</si>
  <si>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</si>
  <si>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</si>
  <si>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</si>
  <si>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</si>
  <si>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</si>
  <si>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</si>
  <si>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</si>
  <si>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</si>
  <si>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</si>
  <si>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</si>
  <si>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</si>
  <si>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</si>
  <si>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</si>
  <si>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</si>
  <si>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</si>
  <si>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</si>
  <si>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</si>
  <si>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</si>
  <si>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</si>
  <si>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</si>
  <si>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</si>
  <si>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</si>
  <si>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</si>
  <si>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</si>
  <si>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</si>
  <si>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</si>
  <si>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</si>
  <si>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</si>
  <si>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</si>
  <si>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</si>
  <si>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</si>
  <si>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</si>
  <si>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</si>
  <si>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</si>
  <si>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</si>
  <si>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</si>
  <si>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</si>
  <si>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</si>
  <si>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</si>
  <si>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</si>
  <si>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</si>
  <si>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</si>
  <si>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</si>
  <si>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</si>
  <si>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</si>
  <si>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</si>
  <si>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</si>
  <si>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</si>
  <si>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</si>
  <si>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</si>
  <si>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</si>
  <si>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</si>
  <si>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</si>
  <si>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</si>
  <si>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</si>
  <si>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</si>
  <si>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</si>
  <si>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</si>
  <si>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</si>
  <si>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</si>
  <si>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</si>
  <si>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</si>
  <si>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</si>
  <si>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</si>
  <si>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</si>
  <si>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</si>
  <si>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</si>
  <si>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</si>
  <si>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</si>
  <si>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</si>
  <si>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</si>
  <si>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</si>
  <si>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</si>
  <si>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</si>
  <si>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</si>
  <si>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</si>
  <si>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</si>
  <si>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</si>
  <si>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</si>
  <si>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</si>
  <si>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</si>
  <si>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</si>
  <si>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</si>
  <si>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</si>
  <si>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</si>
  <si>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</si>
  <si>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</si>
  <si>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</si>
  <si>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</si>
  <si>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</si>
  <si>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</si>
  <si>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</si>
  <si>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</si>
  <si>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</si>
  <si>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</si>
  <si>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</si>
  <si>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</si>
  <si>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</si>
  <si>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</si>
  <si>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</si>
  <si>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</si>
  <si>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</si>
  <si>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</si>
  <si>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</si>
  <si>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</si>
  <si>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</si>
  <si>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</si>
  <si>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</si>
  <si>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</si>
  <si>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</si>
  <si>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</si>
  <si>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</si>
  <si>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</si>
  <si>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</si>
  <si>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</si>
  <si>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</si>
  <si>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</si>
  <si>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</si>
  <si>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</si>
  <si>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</si>
  <si>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</si>
  <si>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</si>
  <si>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</si>
  <si>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</si>
  <si>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</si>
  <si>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</si>
  <si>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</si>
  <si>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</si>
  <si>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</si>
  <si>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</si>
  <si>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</si>
  <si>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</si>
  <si>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</si>
  <si>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</si>
  <si>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</si>
  <si>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</si>
  <si>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</si>
  <si>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</si>
  <si>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</si>
  <si>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</si>
  <si>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</si>
  <si>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</si>
  <si>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</si>
  <si>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</si>
  <si>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</si>
  <si>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</si>
  <si>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</si>
  <si>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</si>
  <si>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</si>
  <si>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</si>
  <si>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</si>
  <si>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</si>
  <si>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</si>
  <si>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</si>
  <si>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</si>
  <si>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</si>
  <si>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</si>
  <si>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</si>
  <si>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</si>
  <si>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</si>
  <si>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</si>
  <si>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</si>
  <si>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</si>
  <si>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</si>
  <si>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</si>
  <si>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</si>
  <si>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</si>
  <si>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</si>
  <si>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</si>
  <si>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</si>
  <si>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</si>
  <si>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</si>
  <si>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</si>
  <si>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</si>
  <si>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</si>
  <si>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</si>
  <si>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</si>
  <si>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</si>
  <si>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</si>
  <si>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</si>
  <si>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</si>
  <si>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</si>
  <si>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</si>
  <si>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</si>
  <si>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</si>
  <si>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</si>
  <si>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</si>
  <si>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</si>
  <si>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</si>
  <si>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</si>
  <si>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</si>
  <si>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</si>
  <si>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</si>
  <si>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</si>
  <si>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</si>
  <si>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</si>
  <si>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</si>
  <si>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</si>
  <si>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</si>
  <si>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</si>
  <si>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</si>
  <si>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</si>
  <si>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</si>
  <si>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</si>
  <si>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</si>
  <si>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</si>
  <si>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</si>
  <si>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</si>
  <si>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</si>
  <si>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</si>
  <si>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</si>
  <si>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</si>
  <si>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</si>
  <si>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</si>
  <si>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</si>
  <si>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</si>
  <si>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</si>
  <si>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</si>
  <si>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</si>
  <si>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</si>
  <si>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</si>
  <si>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</si>
  <si>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</si>
  <si>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</si>
  <si>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</si>
  <si>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</si>
  <si>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</si>
  <si>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</si>
  <si>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</si>
  <si>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</si>
  <si>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</si>
  <si>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</si>
  <si>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</si>
  <si>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</si>
  <si>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</si>
  <si>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</si>
  <si>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</si>
  <si>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</si>
  <si>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</si>
  <si>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</si>
  <si>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</si>
  <si>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</si>
  <si>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</si>
  <si>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</si>
  <si>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</si>
  <si>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</si>
  <si>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</si>
  <si>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</si>
  <si>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</si>
  <si>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</si>
  <si>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</si>
  <si>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</si>
  <si>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</si>
  <si>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</si>
  <si>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</si>
  <si>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</si>
  <si>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</si>
  <si>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</si>
  <si>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</si>
  <si>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</si>
  <si>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</si>
  <si>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</si>
  <si>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</si>
  <si>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</si>
  <si>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</si>
  <si>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</si>
  <si>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</si>
  <si>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</si>
  <si>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</si>
  <si>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</si>
  <si>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</si>
  <si>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</si>
  <si>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</si>
  <si>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</si>
  <si>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</si>
  <si>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</si>
  <si>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</si>
  <si>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</si>
  <si>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</si>
  <si>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</si>
  <si>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</si>
  <si>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</si>
  <si>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</si>
  <si>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</si>
  <si>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</si>
  <si>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</si>
  <si>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</si>
  <si>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</si>
  <si>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</si>
  <si>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</si>
  <si>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</si>
  <si>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</si>
  <si>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</si>
  <si>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</si>
  <si>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</si>
  <si>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</si>
  <si>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</si>
  <si>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</si>
  <si>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</si>
  <si>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</si>
  <si>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</si>
  <si>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</si>
  <si>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</si>
  <si>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</si>
  <si>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</si>
  <si>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</si>
  <si>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</si>
  <si>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</si>
  <si>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</si>
  <si>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</si>
  <si>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</si>
  <si>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</si>
  <si>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</si>
  <si>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</si>
  <si>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</si>
  <si>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</si>
  <si>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</si>
  <si>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</si>
  <si>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</si>
  <si>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</si>
  <si>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</si>
  <si>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</si>
  <si>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</si>
  <si>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</si>
  <si>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</si>
  <si>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</si>
  <si>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</si>
  <si>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</si>
  <si>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</si>
  <si>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</si>
  <si>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</si>
  <si>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</si>
  <si>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</si>
  <si>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</si>
  <si>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</si>
  <si>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</si>
  <si>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</si>
  <si>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</si>
  <si>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</si>
  <si>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</si>
  <si>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</si>
  <si>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</si>
  <si>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</si>
  <si>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</si>
  <si>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</si>
  <si>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</si>
  <si>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</si>
  <si>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</si>
  <si>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</si>
  <si>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</si>
  <si>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</si>
  <si>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</si>
  <si>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</si>
  <si>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</si>
  <si>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</si>
  <si>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</si>
  <si>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</si>
  <si>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</si>
  <si>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</si>
  <si>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</si>
  <si>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</si>
  <si>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</si>
  <si>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</si>
  <si>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</si>
  <si>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</si>
  <si>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</si>
  <si>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</si>
  <si>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</si>
  <si>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</si>
  <si>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</si>
  <si>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</si>
  <si>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</si>
  <si>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</si>
  <si>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</si>
  <si>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</si>
  <si>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</si>
  <si>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</si>
  <si>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</si>
  <si>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</si>
  <si>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</si>
  <si>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</si>
  <si>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</si>
  <si>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</si>
  <si>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</si>
  <si>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</si>
  <si>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</si>
  <si>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</si>
  <si>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</si>
  <si>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</si>
  <si>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</si>
  <si>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</si>
  <si>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</si>
  <si>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</si>
  <si>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</si>
  <si>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</si>
  <si>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</si>
  <si>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</si>
  <si>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</si>
  <si>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</si>
  <si>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</si>
  <si>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</si>
  <si>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</si>
  <si>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</si>
  <si>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</si>
  <si>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</si>
  <si>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</si>
  <si>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</si>
  <si>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</si>
  <si>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</si>
  <si>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</si>
  <si>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</si>
  <si>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</si>
  <si>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</si>
  <si>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</si>
  <si>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</si>
  <si>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</si>
  <si>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</si>
  <si>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</si>
  <si>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</si>
  <si>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</si>
  <si>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</si>
  <si>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</si>
  <si>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</si>
  <si>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</si>
  <si>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</si>
  <si>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</si>
  <si>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</si>
  <si>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</si>
  <si>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</si>
  <si>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</si>
  <si>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</si>
  <si>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</si>
  <si>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</si>
  <si>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</si>
  <si>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</si>
  <si>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</si>
  <si>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</si>
  <si>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</si>
  <si>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</si>
  <si>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</si>
  <si>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</si>
  <si>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</si>
  <si>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</si>
  <si>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</si>
  <si>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</si>
  <si>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</si>
  <si>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</si>
  <si>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</si>
  <si>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</si>
  <si>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</si>
  <si>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</si>
  <si>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</si>
  <si>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</si>
  <si>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</si>
  <si>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</si>
  <si>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</si>
  <si>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</si>
  <si>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</si>
  <si>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</si>
  <si>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</si>
  <si>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</si>
  <si>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</si>
  <si>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</si>
  <si>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</si>
  <si>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</si>
  <si>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</si>
  <si>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</si>
  <si>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</si>
  <si>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</si>
  <si>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</si>
  <si>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</si>
  <si>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</si>
  <si>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</si>
  <si>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</si>
  <si>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</si>
  <si>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</si>
  <si>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</si>
  <si>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</si>
  <si>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</si>
  <si>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</si>
  <si>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</si>
  <si>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</si>
  <si>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</si>
  <si>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</si>
  <si>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</si>
  <si>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</si>
  <si>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</si>
  <si>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</si>
  <si>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</si>
  <si>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</si>
  <si>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</si>
  <si>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</si>
  <si>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</si>
  <si>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</si>
  <si>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</si>
  <si>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</si>
  <si>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</si>
  <si>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</si>
  <si>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</si>
  <si>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</si>
  <si>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</si>
  <si>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</si>
  <si>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</si>
  <si>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</si>
  <si>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</si>
  <si>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</si>
  <si>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</si>
  <si>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</si>
  <si>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</si>
  <si>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</si>
  <si>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</si>
  <si>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</si>
  <si>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</si>
  <si>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</si>
  <si>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</si>
  <si>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</si>
  <si>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</si>
  <si>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</si>
  <si>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</si>
  <si>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</si>
  <si>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</si>
  <si>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</si>
  <si>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</si>
  <si>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</si>
  <si>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</si>
  <si>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</si>
  <si>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</si>
  <si>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</si>
  <si>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</si>
  <si>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</si>
  <si>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</si>
  <si>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</si>
  <si>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</si>
  <si>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</si>
  <si>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</si>
  <si>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</si>
  <si>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</si>
  <si>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</si>
  <si>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</si>
  <si>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</si>
  <si>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</si>
  <si>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</si>
  <si>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</si>
  <si>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</si>
  <si>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</si>
  <si>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</si>
  <si>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</si>
  <si>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</si>
  <si>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</si>
  <si>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</si>
  <si>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</si>
  <si>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</si>
  <si>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</si>
  <si>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</si>
  <si>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</si>
  <si>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</si>
  <si>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</si>
  <si>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</si>
  <si>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</si>
  <si>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</si>
  <si>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</si>
  <si>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</si>
  <si>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</si>
  <si>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</si>
  <si>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</si>
  <si>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</si>
  <si>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</si>
  <si>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</si>
  <si>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</si>
  <si>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</si>
  <si>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</si>
  <si>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</si>
  <si>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</si>
  <si>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</si>
  <si>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</si>
  <si>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</si>
  <si>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</si>
  <si>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</si>
  <si>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</si>
  <si>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</si>
  <si>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</si>
  <si>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</si>
  <si>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</si>
  <si>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</si>
  <si>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</si>
  <si>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</si>
  <si>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</si>
  <si>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</si>
  <si>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</si>
  <si>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</si>
  <si>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</si>
  <si>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</si>
  <si>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</si>
  <si>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</si>
  <si>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</si>
  <si>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</si>
  <si>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</si>
  <si>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</si>
  <si>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</si>
  <si>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</si>
  <si>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</si>
  <si>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</si>
  <si>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</si>
  <si>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</si>
  <si>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</si>
  <si>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</si>
  <si>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</si>
  <si>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</si>
  <si>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</si>
  <si>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</si>
  <si>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</si>
  <si>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</si>
  <si>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</si>
  <si>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</si>
  <si>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</si>
  <si>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</si>
  <si>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</si>
  <si>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</si>
  <si>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</si>
  <si>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</si>
  <si>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</si>
  <si>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</si>
  <si>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</si>
  <si>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</si>
  <si>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</si>
  <si>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</si>
  <si>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</si>
  <si>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</si>
  <si>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</si>
  <si>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</si>
  <si>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</si>
  <si>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</si>
  <si>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</si>
  <si>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</si>
  <si>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</si>
  <si>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</si>
  <si>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</si>
  <si>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</si>
  <si>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</si>
  <si>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</si>
  <si>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</si>
  <si>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</si>
  <si>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</si>
  <si>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</si>
  <si>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</si>
  <si>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</si>
  <si>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</si>
  <si>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</si>
  <si>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</si>
  <si>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</si>
  <si>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</si>
  <si>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</si>
  <si>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</si>
  <si>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</si>
  <si>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</si>
  <si>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</si>
  <si>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</si>
  <si>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</si>
  <si>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</si>
  <si>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</si>
  <si>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</si>
  <si>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</si>
  <si>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</si>
  <si>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</si>
  <si>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</si>
  <si>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</si>
  <si>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</si>
  <si>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</si>
  <si>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</si>
  <si>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</si>
  <si>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</si>
  <si>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</si>
  <si>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</si>
  <si>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</si>
  <si>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</si>
  <si>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</si>
  <si>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</si>
  <si>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</si>
  <si>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</si>
  <si>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</si>
  <si>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</si>
  <si>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</si>
  <si>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</si>
  <si>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</si>
  <si>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</si>
  <si>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</si>
  <si>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</si>
  <si>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</si>
  <si>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</si>
  <si>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</si>
  <si>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</si>
  <si>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</si>
  <si>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</si>
  <si>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</si>
  <si>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</si>
  <si>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</si>
  <si>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</si>
  <si>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</si>
  <si>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</si>
  <si>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</si>
  <si>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</si>
  <si>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</si>
  <si>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</si>
  <si>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</si>
  <si>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</si>
  <si>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</si>
  <si>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</si>
  <si>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</si>
  <si>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</si>
  <si>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</si>
  <si>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</si>
  <si>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</si>
  <si>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</si>
  <si>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</si>
  <si>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</si>
  <si>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</si>
  <si>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</si>
  <si>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</si>
  <si>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</si>
  <si>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</si>
  <si>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</si>
  <si>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</si>
  <si>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</si>
  <si>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</si>
  <si>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</si>
  <si>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</si>
  <si>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</si>
  <si>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</si>
  <si>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</si>
  <si>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</si>
  <si>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</si>
  <si>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</si>
  <si>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</si>
  <si>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</si>
  <si>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</si>
  <si>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</si>
  <si>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</si>
  <si>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</si>
  <si>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</si>
  <si>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</si>
  <si>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</si>
  <si>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</si>
  <si>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</si>
  <si>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</si>
  <si>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</si>
  <si>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</si>
  <si>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</si>
  <si>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</si>
  <si>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</si>
  <si>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</si>
  <si>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</si>
  <si>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</si>
  <si>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</si>
  <si>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</si>
  <si>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</si>
  <si>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</si>
  <si>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</si>
  <si>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</si>
  <si>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</si>
  <si>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</si>
  <si>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</si>
  <si>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</si>
  <si>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</si>
  <si>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</si>
  <si>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</si>
  <si>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</si>
  <si>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</si>
  <si>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</si>
  <si>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</si>
  <si>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</si>
  <si>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</si>
  <si>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</si>
  <si>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</si>
  <si>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</si>
  <si>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</si>
  <si>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</si>
  <si>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</si>
  <si>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</si>
  <si>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</si>
  <si>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</si>
  <si>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</si>
  <si>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</si>
  <si>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</si>
  <si>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</si>
  <si>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</si>
  <si>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</si>
  <si>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</si>
  <si>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</si>
  <si>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</si>
  <si>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</si>
  <si>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</si>
  <si>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</si>
  <si>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</si>
  <si>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</si>
  <si>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</si>
  <si>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</si>
  <si>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</si>
  <si>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</si>
  <si>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</si>
  <si>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</si>
  <si>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</si>
  <si>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</si>
  <si>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</si>
  <si>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</si>
  <si>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</si>
  <si>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</si>
  <si>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</si>
  <si>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</si>
  <si>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</si>
  <si>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</si>
  <si>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</si>
  <si>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</si>
  <si>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</si>
  <si>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</si>
  <si>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</si>
  <si>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</si>
  <si>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</si>
  <si>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</si>
  <si>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</si>
  <si>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</si>
  <si>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</si>
  <si>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</si>
  <si>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</si>
  <si>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</si>
  <si>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</si>
  <si>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</si>
  <si>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</si>
  <si>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</si>
  <si>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</si>
  <si>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</si>
  <si>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</si>
  <si>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</si>
  <si>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</si>
  <si>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</si>
  <si>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</si>
  <si>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</si>
  <si>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</si>
  <si>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</si>
  <si>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</si>
  <si>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</si>
  <si>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</si>
  <si>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</si>
  <si>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</si>
  <si>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</si>
  <si>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</si>
  <si>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</si>
  <si>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</si>
  <si>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</si>
  <si>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</si>
  <si>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</si>
  <si>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</si>
  <si>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</si>
  <si>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</si>
  <si>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</si>
  <si>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</si>
  <si>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</si>
  <si>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</si>
  <si>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</si>
  <si>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</si>
  <si>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</si>
  <si>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</si>
  <si>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</si>
  <si>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</si>
  <si>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</si>
  <si>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</si>
  <si>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</si>
  <si>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</si>
  <si>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</si>
  <si>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</si>
  <si>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</si>
  <si>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</si>
  <si>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</si>
  <si>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</si>
  <si>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</si>
  <si>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</si>
  <si>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</si>
  <si>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</si>
  <si>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</si>
  <si>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</si>
  <si>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</si>
  <si>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</si>
  <si>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</si>
  <si>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</si>
  <si>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</si>
  <si>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</si>
  <si>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</si>
  <si>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</si>
  <si>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</si>
  <si>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</si>
  <si>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</si>
  <si>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</si>
  <si>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</si>
  <si>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</si>
  <si>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</si>
  <si>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</si>
  <si>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</si>
  <si>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</si>
  <si>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</si>
  <si>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</si>
  <si>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</si>
  <si>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</si>
  <si>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</si>
  <si>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</si>
  <si>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</si>
  <si>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</si>
  <si>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</si>
  <si>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</si>
  <si>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</si>
  <si>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</si>
  <si>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</si>
  <si>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</si>
  <si>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</si>
  <si>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</si>
  <si>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</si>
  <si>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</si>
  <si>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</si>
  <si>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</si>
  <si>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</si>
  <si>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</si>
  <si>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</si>
  <si>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</si>
  <si>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</si>
  <si>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</si>
  <si>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</si>
  <si>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</si>
  <si>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</si>
  <si>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</si>
  <si>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</si>
  <si>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</si>
  <si>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</si>
  <si>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</si>
  <si>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</si>
  <si>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</si>
  <si>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</si>
  <si>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</si>
  <si>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</si>
  <si>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</si>
  <si>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</si>
  <si>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</si>
  <si>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</si>
  <si>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</si>
  <si>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</si>
  <si>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</si>
  <si>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</si>
  <si>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</si>
  <si>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</si>
  <si>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</si>
  <si>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</si>
  <si>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</si>
  <si>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</si>
  <si>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</si>
  <si>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</si>
  <si>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</si>
  <si>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</si>
  <si>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</si>
  <si>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</si>
  <si>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</si>
  <si>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</si>
  <si>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</si>
  <si>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</si>
  <si>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</si>
  <si>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</si>
  <si>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</si>
  <si>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</si>
  <si>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</si>
  <si>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</si>
  <si>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</si>
  <si>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</si>
  <si>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</si>
  <si>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</si>
  <si>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</si>
  <si>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</si>
  <si>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</si>
  <si>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</si>
  <si>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</si>
  <si>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</si>
  <si>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</si>
  <si>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</si>
  <si>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</si>
  <si>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</si>
  <si>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</si>
  <si>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</si>
  <si>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</si>
  <si>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</si>
  <si>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</si>
  <si>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</si>
  <si>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</si>
  <si>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</si>
  <si>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</si>
  <si>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</si>
  <si>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</si>
  <si>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</si>
  <si>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</si>
  <si>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</si>
  <si>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</si>
  <si>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</si>
  <si>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</si>
  <si>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</si>
  <si>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</si>
  <si>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</si>
  <si>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</si>
  <si>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</si>
  <si>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</si>
  <si>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</si>
  <si>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</si>
  <si>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</si>
  <si>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</si>
  <si>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</si>
  <si>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</si>
  <si>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</si>
  <si>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</si>
  <si>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</si>
  <si>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</si>
  <si>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</si>
  <si>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</si>
  <si>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</si>
  <si>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</si>
  <si>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</si>
  <si>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</si>
  <si>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</si>
  <si>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</si>
  <si>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</si>
  <si>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</si>
  <si>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</si>
  <si>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</si>
  <si>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</si>
  <si>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</si>
  <si>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</si>
  <si>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</si>
  <si>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</si>
  <si>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</si>
  <si>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</si>
  <si>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</si>
  <si>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</si>
  <si>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</si>
  <si>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</si>
  <si>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</si>
  <si>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</si>
  <si>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</si>
  <si>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</si>
  <si>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</si>
  <si>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</si>
  <si>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</si>
  <si>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</si>
  <si>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</si>
  <si>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</si>
  <si>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</si>
  <si>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</si>
  <si>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</si>
  <si>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</si>
  <si>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</si>
  <si>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</si>
  <si>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</si>
  <si>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</si>
  <si>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</si>
  <si>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</si>
  <si>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</si>
  <si>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</si>
  <si>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</si>
  <si>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</si>
  <si>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</si>
  <si>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</si>
  <si>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</si>
  <si>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</si>
  <si>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</si>
  <si>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</si>
  <si>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</si>
  <si>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</si>
  <si>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</si>
  <si>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</si>
  <si>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</si>
  <si>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</si>
  <si>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</si>
  <si>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</si>
  <si>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</si>
  <si>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</si>
  <si>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</si>
  <si>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</si>
  <si>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</si>
  <si>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</si>
  <si>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</si>
  <si>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</si>
  <si>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</si>
  <si>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</si>
  <si>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</si>
  <si>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</si>
  <si>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</si>
  <si>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</si>
  <si>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</si>
  <si>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</si>
  <si>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</si>
  <si>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</si>
  <si>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</si>
  <si>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</si>
  <si>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</si>
  <si>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</si>
  <si>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</si>
  <si>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</si>
  <si>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</si>
  <si>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</si>
  <si>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</si>
  <si>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</si>
  <si>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</si>
  <si>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</si>
  <si>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</si>
  <si>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</si>
  <si>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</si>
  <si>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</si>
  <si>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</si>
  <si>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</si>
  <si>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</si>
  <si>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</si>
  <si>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</si>
  <si>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</si>
  <si>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</si>
  <si>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</si>
  <si>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</si>
  <si>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</si>
  <si>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</si>
  <si>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</si>
  <si>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</si>
  <si>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</si>
  <si>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</si>
  <si>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</si>
  <si>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</si>
  <si>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</si>
  <si>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</si>
  <si>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</si>
  <si>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</si>
  <si>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</si>
  <si>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</si>
  <si>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</si>
  <si>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</si>
  <si>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</si>
  <si>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</si>
  <si>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</si>
  <si>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</si>
  <si>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</si>
  <si>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</si>
  <si>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</si>
  <si>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</si>
  <si>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</si>
  <si>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</si>
  <si>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</si>
  <si>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</si>
  <si>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</si>
  <si>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</si>
  <si>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</si>
  <si>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</si>
  <si>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</si>
  <si>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</si>
  <si>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</si>
  <si>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</si>
  <si>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</si>
  <si>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</si>
  <si>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</si>
  <si>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</si>
  <si>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</si>
  <si>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</si>
  <si>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</si>
  <si>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</si>
  <si>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</si>
  <si>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</si>
  <si>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</si>
  <si>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</si>
  <si>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</si>
  <si>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</si>
  <si>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</si>
  <si>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</si>
  <si>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</si>
  <si>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</si>
  <si>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</si>
  <si>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</si>
  <si>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</si>
  <si>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</si>
  <si>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</si>
  <si>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</si>
  <si>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</si>
  <si>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</si>
  <si>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</si>
  <si>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</si>
  <si>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</si>
  <si>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</si>
  <si>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</si>
  <si>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</si>
  <si>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</si>
  <si>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</si>
  <si>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</si>
  <si>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</si>
  <si>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</si>
  <si>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</si>
  <si>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</si>
  <si>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</si>
  <si>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</si>
  <si>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</si>
  <si>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</si>
  <si>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</si>
  <si>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</si>
  <si>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</si>
  <si>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</si>
  <si>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</si>
  <si>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</si>
  <si>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</si>
  <si>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</si>
  <si>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</si>
  <si>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</si>
  <si>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</si>
  <si>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</si>
  <si>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</si>
  <si>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</si>
  <si>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</si>
  <si>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</si>
  <si>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</si>
  <si>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</si>
  <si>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</si>
  <si>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</si>
  <si>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</si>
  <si>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</si>
  <si>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</si>
  <si>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</si>
  <si>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</si>
  <si>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</si>
  <si>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</si>
  <si>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</si>
  <si>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</si>
  <si>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</si>
  <si>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</si>
  <si>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</si>
  <si>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</si>
  <si>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</si>
  <si>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</si>
  <si>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</si>
  <si>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</si>
  <si>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</si>
  <si>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</si>
  <si>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</si>
  <si>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</si>
  <si>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</si>
  <si>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</si>
  <si>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</si>
  <si>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</si>
  <si>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</si>
  <si>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</si>
  <si>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</si>
  <si>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</si>
  <si>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</si>
  <si>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</si>
  <si>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</si>
  <si>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</si>
  <si>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</si>
  <si>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</si>
  <si>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</si>
  <si>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</si>
  <si>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</si>
  <si>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</si>
  <si>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</si>
  <si>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</si>
  <si>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</si>
  <si>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</si>
  <si>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</si>
  <si>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</si>
  <si>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</si>
  <si>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</si>
  <si>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</si>
  <si>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</si>
  <si>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</si>
  <si>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</si>
  <si>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</si>
  <si>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</si>
  <si>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</si>
  <si>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</si>
  <si>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</si>
  <si>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</si>
  <si>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</si>
  <si>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</si>
  <si>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</si>
  <si>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</si>
  <si>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</si>
  <si>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</si>
  <si>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</si>
  <si>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</si>
  <si>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</si>
  <si>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</si>
  <si>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</si>
  <si>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</si>
  <si>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</si>
  <si>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</si>
  <si>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</si>
  <si>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</si>
  <si>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</si>
  <si>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</si>
  <si>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</si>
  <si>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</si>
  <si>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</si>
  <si>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</si>
  <si>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</si>
  <si>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</si>
  <si>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</si>
  <si>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</si>
  <si>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</si>
  <si>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</si>
  <si>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</si>
  <si>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</si>
  <si>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</si>
  <si>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</si>
  <si>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</si>
  <si>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</si>
  <si>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</si>
  <si>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</si>
  <si>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</si>
  <si>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</si>
  <si>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</si>
  <si>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</si>
  <si>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</si>
  <si>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</si>
  <si>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</si>
  <si>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</si>
  <si>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</si>
  <si>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</si>
  <si>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</si>
  <si>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</si>
  <si>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</si>
  <si>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</si>
  <si>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</si>
  <si>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</si>
  <si>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</si>
  <si>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</si>
  <si>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</si>
  <si>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</si>
  <si>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</si>
  <si>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</si>
  <si>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</si>
  <si>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</si>
  <si>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</si>
  <si>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</si>
  <si>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</si>
  <si>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</si>
  <si>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</si>
  <si>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</si>
  <si>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</si>
  <si>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</si>
  <si>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</si>
  <si>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</si>
  <si>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</si>
  <si>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</si>
  <si>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</si>
  <si>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</si>
  <si>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</si>
  <si>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</si>
  <si>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</si>
  <si>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</si>
  <si>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</si>
  <si>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</si>
  <si>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</si>
  <si>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</si>
  <si>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</si>
  <si>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</si>
  <si>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</si>
  <si>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</si>
  <si>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</si>
  <si>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</si>
  <si>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</si>
  <si>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</si>
  <si>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</si>
  <si>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</si>
  <si>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</si>
  <si>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</si>
  <si>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</si>
  <si>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</si>
  <si>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</si>
  <si>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</si>
  <si>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</si>
  <si>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</si>
  <si>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</si>
  <si>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</si>
  <si>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</si>
  <si>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</si>
  <si>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</si>
  <si>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</si>
  <si>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</si>
  <si>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</si>
  <si>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</si>
  <si>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</si>
  <si>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</si>
  <si>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</si>
  <si>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</si>
  <si>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</si>
  <si>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</si>
  <si>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</si>
  <si>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</si>
  <si>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</si>
  <si>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</si>
  <si>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</si>
  <si>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</si>
  <si>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</si>
  <si>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</si>
  <si>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</si>
  <si>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</si>
  <si>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</si>
  <si>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</si>
  <si>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</si>
  <si>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</si>
  <si>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</si>
  <si>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</si>
  <si>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</si>
  <si>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</si>
  <si>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</si>
  <si>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</si>
  <si>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</si>
  <si>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</si>
  <si>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</si>
  <si>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</si>
  <si>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</si>
  <si>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</si>
  <si>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</si>
  <si>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</si>
  <si>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</si>
  <si>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</si>
  <si>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</si>
  <si>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</si>
  <si>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</si>
  <si>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</si>
  <si>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</si>
  <si>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</si>
  <si>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</si>
  <si>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</si>
  <si>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</si>
  <si>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</si>
  <si>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</si>
  <si>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</si>
  <si>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</si>
  <si>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</si>
  <si>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</si>
  <si>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</si>
  <si>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</si>
  <si>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</si>
  <si>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</si>
  <si>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</si>
  <si>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</si>
  <si>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</si>
  <si>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</si>
  <si>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</si>
  <si>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</si>
  <si>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</si>
  <si>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</si>
  <si>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</si>
  <si>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</si>
  <si>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</si>
  <si>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</si>
  <si>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</si>
  <si>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</si>
  <si>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</si>
  <si>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</si>
  <si>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</si>
  <si>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</si>
  <si>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</si>
  <si>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</si>
  <si>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</si>
  <si>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</si>
  <si>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</si>
  <si>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</si>
  <si>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</si>
  <si>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</si>
  <si>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</si>
  <si>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</si>
  <si>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</si>
  <si>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</si>
  <si>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</si>
  <si>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</si>
  <si>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</si>
  <si>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</si>
  <si>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</si>
  <si>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</si>
  <si>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</si>
  <si>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</si>
  <si>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</si>
  <si>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</si>
  <si>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</si>
  <si>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</si>
  <si>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</si>
  <si>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</si>
  <si>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</si>
  <si>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</si>
  <si>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</si>
  <si>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</si>
  <si>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</si>
  <si>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</si>
  <si>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</si>
  <si>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</si>
  <si>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</si>
  <si>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</si>
  <si>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</si>
  <si>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</si>
  <si>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</si>
  <si>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</si>
  <si>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</si>
  <si>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</si>
  <si>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</si>
  <si>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</si>
  <si>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</si>
  <si>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</si>
  <si>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</si>
  <si>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</si>
  <si>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</si>
  <si>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</si>
  <si>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</si>
  <si>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</si>
  <si>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</si>
  <si>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</si>
  <si>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</si>
  <si>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</si>
  <si>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</si>
  <si>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</si>
  <si>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</si>
  <si>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</si>
  <si>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</si>
  <si>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</si>
  <si>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</si>
  <si>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</si>
  <si>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</si>
  <si>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</si>
  <si>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</si>
  <si>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</si>
  <si>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</si>
  <si>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</si>
  <si>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</si>
  <si>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</si>
  <si>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</si>
  <si>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</si>
  <si>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</si>
  <si>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</si>
  <si>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</si>
  <si>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</si>
  <si>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</si>
  <si>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</si>
  <si>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</si>
  <si>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</si>
  <si>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</si>
  <si>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</si>
  <si>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</si>
  <si>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</si>
  <si>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</si>
  <si>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</si>
  <si>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</si>
  <si>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</si>
  <si>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</si>
  <si>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</si>
  <si>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</si>
  <si>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</si>
  <si>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</si>
  <si>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</si>
  <si>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</si>
  <si>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</si>
  <si>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</si>
  <si>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</si>
  <si>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</si>
  <si>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</si>
  <si>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</si>
  <si>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</si>
  <si>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</si>
  <si>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</si>
  <si>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</si>
  <si>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</si>
  <si>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</si>
  <si>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</si>
  <si>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</si>
  <si>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</si>
  <si>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</si>
  <si>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</si>
  <si>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</si>
  <si>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</si>
  <si>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</si>
  <si>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</si>
  <si>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</si>
  <si>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</si>
  <si>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</si>
  <si>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</si>
  <si>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</si>
  <si>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</si>
  <si>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</si>
  <si>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</si>
  <si>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</si>
  <si>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</si>
  <si>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</si>
  <si>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</si>
  <si>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</si>
  <si>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</si>
  <si>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</si>
  <si>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</si>
  <si>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</si>
  <si>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</si>
  <si>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</si>
  <si>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</si>
  <si>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</si>
  <si>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</si>
  <si>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</si>
  <si>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</si>
  <si>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</si>
  <si>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</si>
  <si>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</si>
  <si>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</si>
  <si>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</si>
  <si>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</si>
  <si>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</si>
  <si>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</si>
  <si>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</si>
  <si>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</si>
  <si>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</si>
  <si>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</si>
  <si>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</si>
  <si>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</si>
  <si>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</si>
  <si>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</si>
  <si>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</si>
  <si>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</si>
  <si>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</si>
  <si>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</si>
  <si>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</si>
  <si>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</si>
  <si>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</si>
  <si>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</si>
  <si>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</si>
  <si>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</si>
  <si>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</si>
  <si>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</si>
  <si>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</si>
  <si>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</si>
  <si>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</si>
  <si>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</si>
  <si>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</si>
  <si>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</si>
  <si>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</si>
  <si>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</si>
  <si>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</si>
  <si>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</si>
  <si>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</si>
  <si>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</si>
  <si>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</si>
  <si>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</si>
  <si>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</si>
  <si>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</si>
  <si>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</si>
  <si>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</si>
  <si>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</si>
  <si>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</si>
  <si>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</si>
  <si>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</si>
  <si>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</si>
  <si>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</si>
  <si>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</si>
  <si>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</si>
  <si>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</si>
  <si>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</si>
  <si>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</si>
  <si>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</si>
  <si>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</si>
  <si>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</si>
  <si>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</si>
  <si>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</si>
  <si>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</si>
  <si>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</si>
  <si>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</si>
  <si>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</si>
  <si>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</si>
  <si>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</si>
  <si>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</si>
  <si>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</si>
  <si>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</si>
  <si>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</si>
  <si>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</si>
  <si>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</si>
  <si>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</si>
  <si>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</si>
  <si>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</si>
  <si>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</si>
  <si>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</si>
  <si>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</si>
  <si>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</si>
  <si>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</si>
  <si>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</si>
  <si>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</si>
  <si>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</si>
  <si>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</si>
  <si>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</si>
  <si>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</si>
  <si>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</si>
  <si>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</si>
  <si>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</si>
  <si>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</si>
  <si>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</si>
  <si>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</si>
  <si>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</si>
  <si>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</si>
  <si>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</si>
  <si>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</si>
  <si>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</si>
  <si>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</si>
  <si>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</si>
  <si>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</si>
  <si>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</si>
  <si>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</si>
  <si>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</si>
  <si>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</si>
  <si>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</si>
  <si>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</si>
  <si>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</si>
  <si>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</si>
  <si>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</si>
  <si>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</si>
  <si>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</si>
  <si>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</si>
  <si>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</si>
  <si>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</si>
  <si>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</si>
  <si>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</si>
  <si>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</si>
  <si>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</si>
  <si>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</si>
  <si>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</si>
  <si>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</si>
  <si>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</si>
  <si>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</si>
  <si>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</si>
  <si>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</si>
  <si>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</si>
  <si>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</si>
  <si>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</si>
  <si>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</si>
  <si>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</si>
  <si>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</si>
  <si>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</si>
  <si>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</si>
  <si>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</si>
  <si>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</si>
  <si>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</si>
  <si>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</si>
  <si>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</si>
  <si>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</si>
  <si>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</si>
  <si>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</si>
  <si>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</si>
  <si>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</si>
  <si>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</si>
  <si>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</si>
  <si>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</si>
  <si>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</si>
  <si>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</si>
  <si>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</si>
  <si>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</si>
  <si>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</si>
  <si>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</si>
  <si>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</si>
  <si>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</si>
  <si>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</si>
  <si>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</si>
  <si>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</si>
  <si>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</si>
  <si>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</si>
  <si>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</si>
  <si>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</si>
  <si>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</si>
  <si>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</si>
  <si>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</si>
  <si>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</si>
  <si>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</si>
  <si>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</si>
  <si>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</si>
  <si>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</si>
  <si>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</si>
  <si>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</si>
  <si>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</si>
  <si>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</si>
  <si>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</si>
  <si>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</si>
  <si>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</si>
  <si>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</si>
  <si>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</si>
  <si>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</si>
  <si>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</si>
  <si>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</si>
  <si>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</si>
  <si>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</si>
  <si>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</si>
  <si>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</si>
  <si>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</si>
  <si>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</si>
  <si>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</si>
  <si>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</si>
  <si>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</si>
  <si>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</si>
  <si>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</si>
  <si>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</si>
  <si>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</si>
  <si>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</si>
  <si>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</si>
  <si>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</si>
  <si>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</si>
  <si>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</si>
  <si>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</si>
  <si>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</si>
  <si>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</si>
  <si>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</si>
  <si>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</si>
  <si>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</si>
  <si>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</si>
  <si>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</si>
  <si>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</si>
  <si>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</si>
  <si>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</si>
  <si>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</si>
  <si>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</si>
  <si>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</si>
  <si>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</si>
  <si>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</si>
  <si>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</si>
  <si>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</si>
  <si>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</si>
  <si>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</si>
  <si>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</si>
  <si>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</si>
  <si>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</si>
  <si>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</si>
  <si>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</si>
  <si>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</si>
  <si>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</si>
  <si>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</si>
  <si>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</si>
  <si>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</si>
  <si>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</si>
  <si>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</si>
  <si>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</si>
  <si>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</si>
  <si>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</si>
  <si>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</si>
  <si>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</si>
  <si>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</si>
  <si>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</si>
  <si>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</si>
  <si>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</si>
  <si>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</si>
  <si>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</si>
  <si>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</si>
  <si>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</si>
  <si>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</si>
  <si>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</si>
  <si>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</si>
  <si>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</si>
  <si>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</si>
  <si>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</si>
  <si>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</si>
  <si>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</si>
  <si>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</si>
  <si>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</si>
  <si>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</si>
  <si>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</si>
  <si>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</si>
  <si>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</si>
  <si>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</si>
  <si>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</si>
  <si>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</si>
  <si>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</si>
  <si>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</si>
  <si>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</si>
  <si>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</si>
  <si>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</si>
  <si>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</si>
  <si>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</si>
  <si>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</si>
  <si>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</si>
  <si>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</si>
  <si>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</si>
  <si>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</si>
  <si>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</si>
  <si>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</si>
  <si>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</si>
  <si>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</si>
  <si>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</si>
  <si>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</si>
  <si>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</si>
  <si>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</si>
  <si>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</si>
  <si>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</si>
  <si>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</si>
  <si>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</si>
  <si>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</si>
  <si>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</si>
  <si>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</si>
  <si>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</si>
  <si>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</si>
  <si>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</si>
  <si>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</si>
  <si>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</si>
  <si>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</si>
  <si>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</si>
  <si>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</si>
  <si>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</si>
  <si>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</si>
  <si>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</si>
  <si>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</si>
  <si>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</si>
  <si>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</si>
  <si>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</si>
  <si>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</si>
  <si>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</si>
  <si>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</si>
  <si>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</si>
  <si>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</si>
  <si>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</si>
  <si>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</si>
  <si>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</si>
  <si>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</si>
  <si>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</si>
  <si>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</si>
  <si>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</si>
  <si>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</si>
  <si>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</si>
  <si>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</si>
  <si>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</si>
  <si>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</si>
  <si>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</si>
  <si>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</si>
  <si>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</si>
  <si>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</si>
  <si>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</si>
  <si>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</si>
  <si>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</si>
  <si>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</si>
  <si>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</si>
  <si>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</si>
  <si>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</si>
  <si>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</si>
  <si>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</si>
  <si>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</si>
  <si>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</si>
  <si>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</si>
  <si>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</si>
  <si>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</si>
  <si>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</si>
  <si>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</si>
  <si>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</si>
  <si>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</si>
  <si>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</si>
  <si>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</si>
  <si>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</si>
  <si>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</si>
  <si>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</si>
  <si>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</si>
  <si>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</si>
  <si>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</si>
  <si>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</si>
  <si>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</si>
  <si>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</si>
  <si>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</si>
  <si>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</si>
  <si>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</si>
  <si>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</si>
  <si>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</si>
  <si>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</si>
  <si>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</si>
  <si>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</si>
  <si>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</si>
  <si>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</si>
  <si>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</si>
  <si>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</si>
  <si>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</si>
  <si>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</si>
  <si>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</si>
  <si>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</si>
  <si>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</si>
  <si>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</si>
  <si>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</si>
  <si>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</si>
  <si>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</si>
  <si>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</si>
  <si>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</si>
  <si>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</si>
  <si>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</si>
  <si>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</si>
  <si>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</si>
  <si>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</si>
  <si>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</si>
  <si>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</si>
  <si>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</si>
  <si>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</si>
  <si>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</si>
  <si>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</si>
  <si>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</si>
  <si>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</si>
  <si>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</si>
  <si>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</si>
  <si>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</si>
  <si>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</si>
  <si>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</si>
  <si>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</si>
  <si>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</si>
  <si>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</si>
  <si>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</si>
  <si>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</si>
  <si>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</si>
  <si>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</si>
  <si>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</si>
  <si>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</si>
  <si>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</si>
  <si>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</si>
  <si>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</si>
  <si>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</si>
  <si>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</si>
  <si>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</si>
  <si>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</si>
  <si>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</si>
  <si>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</si>
  <si>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</si>
  <si>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</si>
  <si>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</si>
  <si>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</si>
  <si>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</si>
  <si>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</si>
  <si>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</si>
  <si>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</si>
  <si>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</si>
  <si>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</si>
  <si>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</si>
  <si>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</si>
  <si>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</si>
  <si>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</si>
  <si>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</si>
  <si>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</si>
  <si>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</si>
  <si>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</si>
  <si>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</si>
  <si>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</si>
  <si>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</si>
  <si>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</si>
  <si>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</si>
  <si>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</si>
  <si>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</si>
  <si>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</si>
  <si>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</si>
  <si>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</si>
  <si>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</si>
  <si>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</si>
  <si>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</si>
  <si>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</si>
  <si>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</si>
  <si>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</si>
  <si>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</si>
  <si>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</si>
  <si>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</si>
  <si>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</si>
  <si>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</si>
  <si>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</si>
  <si>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</si>
  <si>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</si>
  <si>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</si>
  <si>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</si>
  <si>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</si>
  <si>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</si>
  <si>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</si>
  <si>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</si>
  <si>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</si>
  <si>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</si>
  <si>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</si>
  <si>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</si>
  <si>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</si>
  <si>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</si>
  <si>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</si>
  <si>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</si>
  <si>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</si>
  <si>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</si>
  <si>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</si>
  <si>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</si>
  <si>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</si>
  <si>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</si>
  <si>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</si>
  <si>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</si>
  <si>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</si>
  <si>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</si>
  <si>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</si>
  <si>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</si>
  <si>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</si>
  <si>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</si>
  <si>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</si>
  <si>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</si>
  <si>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</si>
  <si>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</si>
  <si>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</si>
  <si>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</si>
  <si>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</si>
  <si>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</si>
  <si>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</si>
  <si>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</si>
  <si>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</si>
  <si>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</si>
  <si>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</si>
  <si>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</si>
  <si>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</si>
  <si>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</si>
  <si>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</si>
  <si>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</si>
  <si>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</si>
  <si>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</si>
  <si>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</si>
  <si>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</si>
  <si>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</si>
  <si>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</si>
  <si>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</si>
  <si>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</si>
  <si>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</si>
  <si>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</si>
  <si>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</si>
  <si>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</si>
  <si>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</si>
  <si>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</si>
  <si>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</si>
  <si>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</si>
  <si>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</si>
  <si>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</si>
  <si>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</si>
  <si>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</si>
  <si>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</si>
  <si>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</si>
  <si>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</si>
  <si>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</si>
  <si>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</si>
  <si>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</si>
  <si>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</si>
  <si>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</si>
  <si>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</si>
  <si>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</si>
  <si>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</si>
  <si>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</si>
  <si>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</si>
  <si>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</si>
  <si>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</si>
  <si>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</si>
  <si>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</si>
  <si>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</si>
  <si>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</si>
  <si>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</si>
  <si>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</si>
  <si>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</si>
  <si>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</si>
  <si>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</si>
  <si>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</si>
  <si>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</si>
  <si>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</si>
  <si>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</si>
  <si>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</si>
  <si>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</si>
  <si>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</si>
  <si>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</si>
  <si>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</si>
  <si>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</si>
  <si>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</si>
  <si>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</si>
  <si>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</si>
  <si>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</si>
  <si>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</si>
  <si>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</si>
  <si>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</si>
  <si>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</si>
  <si>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</si>
  <si>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</si>
  <si>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</si>
  <si>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</si>
  <si>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</si>
  <si>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</si>
  <si>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</si>
  <si>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</si>
  <si>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</si>
  <si>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</si>
  <si>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</si>
  <si>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</si>
  <si>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</si>
  <si>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</si>
  <si>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</si>
  <si>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</si>
  <si>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</si>
  <si>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</si>
  <si>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</si>
  <si>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</si>
  <si>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</si>
  <si>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</si>
  <si>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</si>
  <si>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</si>
  <si>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</si>
  <si>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</si>
  <si>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</si>
  <si>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</si>
  <si>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</si>
  <si>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</si>
  <si>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</si>
  <si>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</si>
  <si>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</si>
  <si>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</si>
  <si>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</si>
  <si>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</si>
  <si>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</si>
  <si>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</si>
  <si>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</si>
  <si>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</si>
  <si>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</si>
  <si>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</si>
  <si>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</si>
  <si>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</si>
  <si>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</si>
  <si>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</si>
  <si>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</si>
  <si>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</si>
  <si>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</si>
  <si>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</si>
  <si>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</si>
  <si>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</si>
  <si>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</si>
  <si>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</si>
  <si>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</si>
  <si>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</si>
  <si>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</si>
  <si>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</si>
  <si>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</si>
  <si>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</si>
  <si>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</si>
  <si>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</si>
  <si>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</si>
  <si>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</si>
  <si>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</si>
  <si>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</si>
  <si>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</si>
  <si>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</si>
  <si>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</si>
  <si>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</si>
  <si>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</si>
  <si>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</si>
  <si>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</si>
  <si>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</si>
  <si>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</si>
  <si>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</si>
  <si>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</si>
  <si>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</si>
  <si>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</si>
  <si>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</si>
  <si>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</si>
  <si>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</si>
  <si>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</si>
  <si>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</si>
  <si>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</si>
  <si>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</si>
  <si>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</si>
  <si>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</si>
  <si>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</si>
  <si>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</si>
  <si>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</si>
  <si>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</si>
  <si>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</si>
  <si>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</si>
  <si>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</si>
  <si>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</si>
  <si>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</si>
  <si>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</si>
  <si>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</si>
  <si>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</si>
  <si>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</si>
  <si>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</si>
  <si>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</si>
  <si>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</si>
  <si>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</si>
  <si>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</si>
  <si>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</si>
  <si>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</si>
  <si>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</si>
  <si>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</si>
  <si>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</si>
  <si>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</si>
  <si>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</si>
  <si>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</si>
  <si>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</si>
  <si>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</si>
  <si>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</si>
  <si>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</si>
  <si>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</si>
  <si>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</si>
  <si>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</si>
  <si>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</si>
  <si>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</si>
  <si>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</si>
  <si>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</si>
  <si>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</si>
  <si>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</si>
  <si>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</si>
  <si>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</si>
  <si>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</si>
  <si>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</si>
  <si>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</si>
  <si>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</si>
  <si>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</si>
  <si>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</si>
  <si>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</si>
  <si>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</si>
  <si>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</si>
  <si>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</si>
  <si>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</si>
  <si>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</si>
  <si>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</si>
  <si>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</si>
  <si>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</si>
  <si>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</si>
  <si>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</si>
  <si>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</si>
  <si>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</si>
  <si>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</si>
  <si>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</si>
  <si>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</si>
  <si>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</si>
  <si>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</si>
  <si>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</si>
  <si>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</si>
  <si>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</si>
  <si>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</si>
  <si>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</si>
  <si>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</si>
  <si>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</si>
  <si>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</si>
  <si>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</si>
  <si>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</si>
  <si>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</si>
  <si>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</si>
  <si>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</si>
  <si>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</si>
  <si>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</si>
  <si>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</si>
  <si>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</si>
  <si>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</si>
  <si>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</si>
  <si>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</si>
  <si>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</si>
  <si>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</si>
  <si>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</si>
  <si>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</si>
  <si>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</si>
  <si>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</si>
  <si>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</si>
  <si>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</si>
  <si>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</si>
  <si>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</si>
  <si>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</si>
  <si>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</si>
  <si>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</si>
  <si>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</si>
  <si>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</si>
  <si>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</si>
  <si>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</si>
  <si>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</si>
  <si>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</si>
  <si>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</si>
  <si>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</si>
  <si>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</si>
  <si>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</si>
  <si>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</si>
  <si>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</si>
  <si>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</si>
  <si>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</si>
  <si>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</si>
  <si>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</si>
  <si>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</si>
  <si>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</si>
  <si>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</si>
  <si>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</si>
  <si>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</si>
  <si>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</si>
  <si>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</si>
  <si>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</si>
  <si>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</si>
  <si>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</si>
  <si>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</si>
  <si>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</si>
  <si>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</si>
  <si>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</si>
  <si>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</si>
  <si>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</si>
  <si>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</si>
  <si>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</si>
  <si>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</si>
  <si>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</si>
  <si>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</si>
  <si>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</si>
  <si>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</si>
  <si>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</si>
  <si>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</si>
  <si>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</si>
  <si>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</si>
  <si>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</si>
  <si>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</si>
  <si>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</si>
  <si>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</si>
  <si>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</si>
  <si>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</si>
  <si>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</si>
  <si>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</si>
  <si>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</si>
  <si>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</si>
  <si>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</si>
  <si>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</si>
  <si>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</si>
  <si>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</si>
  <si>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</si>
  <si>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</si>
  <si>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</si>
  <si>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</si>
  <si>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</si>
  <si>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</si>
  <si>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</si>
  <si>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</si>
  <si>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</si>
  <si>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</si>
  <si>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</si>
  <si>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</si>
  <si>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</si>
  <si>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</si>
  <si>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</si>
  <si>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</si>
  <si>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</si>
  <si>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</si>
  <si>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</si>
  <si>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</si>
  <si>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</si>
  <si>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</si>
  <si>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</si>
  <si>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</si>
  <si>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</si>
  <si>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</si>
  <si>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</si>
  <si>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</si>
  <si>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</si>
  <si>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</si>
  <si>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</si>
  <si>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</si>
  <si>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</si>
  <si>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</si>
  <si>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</si>
  <si>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</si>
  <si>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</si>
  <si>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</si>
  <si>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</si>
  <si>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</si>
  <si>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</si>
  <si>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</si>
  <si>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</si>
  <si>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</si>
  <si>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</si>
  <si>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</si>
  <si>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</si>
  <si>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</si>
  <si>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</si>
  <si>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</si>
  <si>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</si>
  <si>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</si>
  <si>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</si>
  <si>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</si>
  <si>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</si>
  <si>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</si>
  <si>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</si>
  <si>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</si>
  <si>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</si>
  <si>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</si>
  <si>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</si>
  <si>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</si>
  <si>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</si>
  <si>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</si>
  <si>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</si>
  <si>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</si>
  <si>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</si>
  <si>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</si>
  <si>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</si>
  <si>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</si>
  <si>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</si>
  <si>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</si>
  <si>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</si>
  <si>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</si>
  <si>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</si>
  <si>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</si>
  <si>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</si>
  <si>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</si>
  <si>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</si>
  <si>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</si>
  <si>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</si>
  <si>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</si>
  <si>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</si>
  <si>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</si>
  <si>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</si>
  <si>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</si>
  <si>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</si>
  <si>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</si>
  <si>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</si>
  <si>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</si>
  <si>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</si>
  <si>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</si>
  <si>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</si>
  <si>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</si>
  <si>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</si>
  <si>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</si>
  <si>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</si>
  <si>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</si>
  <si>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</si>
  <si>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</si>
  <si>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</si>
  <si>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</si>
  <si>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</si>
  <si>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</si>
  <si>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</si>
  <si>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</si>
  <si>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</si>
  <si>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</si>
  <si>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</si>
  <si>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</si>
  <si>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</si>
  <si>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</si>
  <si>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</si>
  <si>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</si>
  <si>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</si>
  <si>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</si>
  <si>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</si>
  <si>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</si>
  <si>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</si>
  <si>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</si>
  <si>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</si>
  <si>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</si>
  <si>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</si>
  <si>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</si>
  <si>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</si>
  <si>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</si>
  <si>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</si>
  <si>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</si>
  <si>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</si>
  <si>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</si>
  <si>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</si>
  <si>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</si>
  <si>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</si>
  <si>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</si>
  <si>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</si>
  <si>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</si>
  <si>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</si>
  <si>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</si>
  <si>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</si>
  <si>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</si>
  <si>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</si>
  <si>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</si>
  <si>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</si>
  <si>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</si>
  <si>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</si>
  <si>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</si>
  <si>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</si>
  <si>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</si>
  <si>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</si>
  <si>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</si>
  <si>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</si>
  <si>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</si>
  <si>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</si>
  <si>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</si>
  <si>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</si>
  <si>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</si>
  <si>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</si>
  <si>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</si>
  <si>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</si>
  <si>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</si>
  <si>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</si>
  <si>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</si>
  <si>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</si>
  <si>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</si>
  <si>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</si>
  <si>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</si>
  <si>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</si>
  <si>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</si>
  <si>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</si>
  <si>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</si>
  <si>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</si>
  <si>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</si>
  <si>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</si>
  <si>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</si>
  <si>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</si>
  <si>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</si>
  <si>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</si>
  <si>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</si>
  <si>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</si>
  <si>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</si>
  <si>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</si>
  <si>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</si>
  <si>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</si>
  <si>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</si>
  <si>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</si>
  <si>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</si>
  <si>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</si>
  <si>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</si>
  <si>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</si>
  <si>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</si>
  <si>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</si>
  <si>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</si>
  <si>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</si>
  <si>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</si>
  <si>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</si>
  <si>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</si>
  <si>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</si>
  <si>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</si>
  <si>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</si>
  <si>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</si>
  <si>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</si>
  <si>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</si>
  <si>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</si>
  <si>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</si>
  <si>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</si>
  <si>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</si>
  <si>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</si>
  <si>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</si>
  <si>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</si>
  <si>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</si>
  <si>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</si>
  <si>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</si>
  <si>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</si>
  <si>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</si>
  <si>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</si>
  <si>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</si>
  <si>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</si>
  <si>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</si>
  <si>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</si>
  <si>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</si>
  <si>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</si>
  <si>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</si>
  <si>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</si>
  <si>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</si>
  <si>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</si>
  <si>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</si>
  <si>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</si>
  <si>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</si>
  <si>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</si>
  <si>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</si>
  <si>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</si>
  <si>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</si>
  <si>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</si>
  <si>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</si>
  <si>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</si>
  <si>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</si>
  <si>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</si>
  <si>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</si>
  <si>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</si>
  <si>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</si>
  <si>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</si>
  <si>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</si>
  <si>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</si>
  <si>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</si>
  <si>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</si>
  <si>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</si>
  <si>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</si>
  <si>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</si>
  <si>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</si>
  <si>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</si>
  <si>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</si>
  <si>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</si>
  <si>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</si>
  <si>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</si>
  <si>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</si>
  <si>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</si>
  <si>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</si>
  <si>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</si>
  <si>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</si>
  <si>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</si>
  <si>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</si>
  <si>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</si>
  <si>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</si>
  <si>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</si>
  <si>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</si>
  <si>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</si>
  <si>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</si>
  <si>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</si>
  <si>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</si>
  <si>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</si>
  <si>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</si>
  <si>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</si>
  <si>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</si>
  <si>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</si>
  <si>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</si>
  <si>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</si>
  <si>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</si>
  <si>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</si>
  <si>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</si>
  <si>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</si>
  <si>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</si>
  <si>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</si>
  <si>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</si>
  <si>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</si>
  <si>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</si>
  <si>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</si>
  <si>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</si>
  <si>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</si>
  <si>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</si>
  <si>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</si>
  <si>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</si>
  <si>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</si>
  <si>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</si>
  <si>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</si>
  <si>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</si>
  <si>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</si>
  <si>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</si>
  <si>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</si>
  <si>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</si>
  <si>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</si>
  <si>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</si>
  <si>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</si>
  <si>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</si>
  <si>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</si>
  <si>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</si>
  <si>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</si>
  <si>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</si>
  <si>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</si>
  <si>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</si>
  <si>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</si>
  <si>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</si>
  <si>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</si>
  <si>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</si>
  <si>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</si>
  <si>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</si>
  <si>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</si>
  <si>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</si>
  <si>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</si>
  <si>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</si>
  <si>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</si>
  <si>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</si>
  <si>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</si>
  <si>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</si>
  <si>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</si>
  <si>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</si>
  <si>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</si>
  <si>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</si>
  <si>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</si>
  <si>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</si>
  <si>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</si>
  <si>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</si>
  <si>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</si>
  <si>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</si>
  <si>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</si>
  <si>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</si>
  <si>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</si>
  <si>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</si>
  <si>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</si>
  <si>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</si>
  <si>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</si>
  <si>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</si>
  <si>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</si>
  <si>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</si>
  <si>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</si>
  <si>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</si>
  <si>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</si>
  <si>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</si>
  <si>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</si>
  <si>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</si>
  <si>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</si>
  <si>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</si>
  <si>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</si>
  <si>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</si>
  <si>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</si>
  <si>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</si>
  <si>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</si>
  <si>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</si>
  <si>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</si>
  <si>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</si>
  <si>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</si>
  <si>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</si>
  <si>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</si>
  <si>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</si>
  <si>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</si>
  <si>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</si>
  <si>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</si>
  <si>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</si>
  <si>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</si>
  <si>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</si>
  <si>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</si>
  <si>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</si>
  <si>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</si>
  <si>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</si>
  <si>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</si>
  <si>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</si>
  <si>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</si>
  <si>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</si>
  <si>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</si>
  <si>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</si>
  <si>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</si>
  <si>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</si>
  <si>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</si>
  <si>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</si>
  <si>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</si>
  <si>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</si>
  <si>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</si>
  <si>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</si>
  <si>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</si>
  <si>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</si>
  <si>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</si>
  <si>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</si>
  <si>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</si>
  <si>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</si>
  <si>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</si>
  <si>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</si>
  <si>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</si>
  <si>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</si>
  <si>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</si>
  <si>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</si>
  <si>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</si>
  <si>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</si>
  <si>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</si>
  <si>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</si>
  <si>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</si>
  <si>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</si>
  <si>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</si>
  <si>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</si>
  <si>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</si>
  <si>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</si>
  <si>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</si>
  <si>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</si>
  <si>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</si>
  <si>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</si>
  <si>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</si>
  <si>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</si>
  <si>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</si>
  <si>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</si>
  <si>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</si>
  <si>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</si>
  <si>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</si>
  <si>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</si>
  <si>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</si>
  <si>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</si>
  <si>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</si>
  <si>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</si>
  <si>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</si>
  <si>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</si>
  <si>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</si>
  <si>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</si>
  <si>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</si>
  <si>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</si>
  <si>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</si>
  <si>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</si>
  <si>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</si>
  <si>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</si>
  <si>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</si>
  <si>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</si>
  <si>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</si>
  <si>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</si>
  <si>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</si>
  <si>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</si>
  <si>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</si>
  <si>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</si>
  <si>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</si>
  <si>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</si>
  <si>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</si>
  <si>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</si>
  <si>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</si>
  <si>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</si>
  <si>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</si>
  <si>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</si>
  <si>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</si>
  <si>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</si>
  <si>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</si>
  <si>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</si>
  <si>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</si>
  <si>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</si>
  <si>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</si>
  <si>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</si>
  <si>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</si>
  <si>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</si>
  <si>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</si>
  <si>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</si>
  <si>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</si>
  <si>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</si>
  <si>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</si>
  <si>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</si>
  <si>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</si>
  <si>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</si>
  <si>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</si>
  <si>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</si>
  <si>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</si>
  <si>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</si>
  <si>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</si>
  <si>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</si>
  <si>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</si>
  <si>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</si>
  <si>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</si>
  <si>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</si>
  <si>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</si>
  <si>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</si>
  <si>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</si>
  <si>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</si>
  <si>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</si>
  <si>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</si>
  <si>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</si>
  <si>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</si>
  <si>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</si>
  <si>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</si>
  <si>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</si>
  <si>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</si>
  <si>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</si>
  <si>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</si>
  <si>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</si>
  <si>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</si>
  <si>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</si>
  <si>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</si>
  <si>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</si>
  <si>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</si>
  <si>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</si>
  <si>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</si>
  <si>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</si>
  <si>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</si>
  <si>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</si>
  <si>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</si>
  <si>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</si>
  <si>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</si>
  <si>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</si>
  <si>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</si>
  <si>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</si>
  <si>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</si>
  <si>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</si>
  <si>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</si>
  <si>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</si>
  <si>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</si>
  <si>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</si>
  <si>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</si>
  <si>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</si>
  <si>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</si>
  <si>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</si>
  <si>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</si>
  <si>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</si>
  <si>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</si>
  <si>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</si>
  <si>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</si>
  <si>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</si>
  <si>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</si>
  <si>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</si>
  <si>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</si>
  <si>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</si>
  <si>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</si>
  <si>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</si>
  <si>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</si>
  <si>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</si>
  <si>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</si>
  <si>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</si>
  <si>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</si>
  <si>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</si>
  <si>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</si>
  <si>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</si>
  <si>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</si>
  <si>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</si>
  <si>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</si>
  <si>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</si>
  <si>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</si>
  <si>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</si>
  <si>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</si>
  <si>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</si>
  <si>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</si>
  <si>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</si>
  <si>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</si>
  <si>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</si>
  <si>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</si>
  <si>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</si>
  <si>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</si>
  <si>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</si>
  <si>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</si>
  <si>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</si>
  <si>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</si>
  <si>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</si>
  <si>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</si>
  <si>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</si>
  <si>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</si>
  <si>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</si>
  <si>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</si>
  <si>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</si>
  <si>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</si>
  <si>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</si>
  <si>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</si>
  <si>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</si>
  <si>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</si>
  <si>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</si>
  <si>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</si>
  <si>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</si>
  <si>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</si>
  <si>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</si>
  <si>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</si>
  <si>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</si>
  <si>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</si>
  <si>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</si>
  <si>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</si>
  <si>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</si>
  <si>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</si>
  <si>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</si>
  <si>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</si>
  <si>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</si>
  <si>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</si>
  <si>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</si>
  <si>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</si>
  <si>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</si>
  <si>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</si>
  <si>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</si>
  <si>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</si>
  <si>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</si>
  <si>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</si>
  <si>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</si>
  <si>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</si>
  <si>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</si>
  <si>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</si>
  <si>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</si>
  <si>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</si>
  <si>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</si>
  <si>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</si>
  <si>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</si>
  <si>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</si>
  <si>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</si>
  <si>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</si>
  <si>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</si>
  <si>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</si>
  <si>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</si>
  <si>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</si>
  <si>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</si>
  <si>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</si>
  <si>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</si>
  <si>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</si>
  <si>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</si>
  <si>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</si>
  <si>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</si>
  <si>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</si>
  <si>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</si>
  <si>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</si>
  <si>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</si>
  <si>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</si>
  <si>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</si>
  <si>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</si>
  <si>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</si>
  <si>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</si>
  <si>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</si>
  <si>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</si>
  <si>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</si>
  <si>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</si>
  <si>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</si>
  <si>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</si>
  <si>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</si>
  <si>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</si>
  <si>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</si>
  <si>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</si>
  <si>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</si>
  <si>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</si>
  <si>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</si>
  <si>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</si>
  <si>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</si>
  <si>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</si>
  <si>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</si>
  <si>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</si>
  <si>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</si>
  <si>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</si>
  <si>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</si>
  <si>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</si>
  <si>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</si>
  <si>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</si>
  <si>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</si>
  <si>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</si>
  <si>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</si>
  <si>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</si>
  <si>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</si>
  <si>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</si>
  <si>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</si>
  <si>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</si>
  <si>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</si>
  <si>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</si>
  <si>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</si>
  <si>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</si>
  <si>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</si>
  <si>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</si>
  <si>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</si>
  <si>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</si>
  <si>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</si>
  <si>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</si>
  <si>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</si>
  <si>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</si>
  <si>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</si>
  <si>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</si>
  <si>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</si>
  <si>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</si>
  <si>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</si>
  <si>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</si>
  <si>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</si>
  <si>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</si>
  <si>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</si>
  <si>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</si>
  <si>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</si>
  <si>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</si>
  <si>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</si>
  <si>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</si>
  <si>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</si>
  <si>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</si>
  <si>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</si>
  <si>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</si>
  <si>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</si>
  <si>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</si>
  <si>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</si>
  <si>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</si>
  <si>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</si>
  <si>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</si>
  <si>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</si>
  <si>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</si>
  <si>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</si>
  <si>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</si>
  <si>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</si>
  <si>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</si>
  <si>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</si>
  <si>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</si>
  <si>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</si>
  <si>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</si>
  <si>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</si>
  <si>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</si>
  <si>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</si>
  <si>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</si>
  <si>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</si>
  <si>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</si>
  <si>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</si>
  <si>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</si>
  <si>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</si>
  <si>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</si>
  <si>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</si>
  <si>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</si>
  <si>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</si>
  <si>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</si>
  <si>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</si>
  <si>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</si>
  <si>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</si>
  <si>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</si>
  <si>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</si>
  <si>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</si>
  <si>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</si>
  <si>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</si>
  <si>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</si>
  <si>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</si>
  <si>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</si>
  <si>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</si>
  <si>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</si>
  <si>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</si>
  <si>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</si>
  <si>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</si>
  <si>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</si>
  <si>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</si>
  <si>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</si>
  <si>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</si>
  <si>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</si>
  <si>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</si>
  <si>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</si>
  <si>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</si>
  <si>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</si>
  <si>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</si>
  <si>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</si>
  <si>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</si>
  <si>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</si>
  <si>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</si>
  <si>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</si>
  <si>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</si>
  <si>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</si>
  <si>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</si>
  <si>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</si>
  <si>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</si>
  <si>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</si>
  <si>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</si>
  <si>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</si>
  <si>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</si>
  <si>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</si>
  <si>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</si>
  <si>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</si>
  <si>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</si>
  <si>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</si>
  <si>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</si>
  <si>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</si>
  <si>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</si>
  <si>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</si>
  <si>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</si>
  <si>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</si>
  <si>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</si>
  <si>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</si>
  <si>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</si>
  <si>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</si>
  <si>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</si>
  <si>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</si>
  <si>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</si>
  <si>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</si>
  <si>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</si>
  <si>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</si>
  <si>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</si>
  <si>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</si>
  <si>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</si>
  <si>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</si>
  <si>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</si>
  <si>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</si>
  <si>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</si>
  <si>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</si>
  <si>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</si>
  <si>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</si>
  <si>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</si>
  <si>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</si>
  <si>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</si>
  <si>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</si>
  <si>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</si>
  <si>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</si>
  <si>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</si>
  <si>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</si>
  <si>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</si>
  <si>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</si>
  <si>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</si>
  <si>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</si>
  <si>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</si>
  <si>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</si>
  <si>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</si>
  <si>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</si>
  <si>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</si>
  <si>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</si>
  <si>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</si>
  <si>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</si>
  <si>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</si>
  <si>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</si>
  <si>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</si>
  <si>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</si>
  <si>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</si>
  <si>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</si>
  <si>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</si>
  <si>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</si>
  <si>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</si>
  <si>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</si>
  <si>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</si>
  <si>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</si>
  <si>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</si>
  <si>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</si>
  <si>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</si>
  <si>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</si>
  <si>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</si>
  <si>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</si>
  <si>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</si>
  <si>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</si>
  <si>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</si>
  <si>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</si>
  <si>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</si>
  <si>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</si>
  <si>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</si>
  <si>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</si>
  <si>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</si>
  <si>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</si>
  <si>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</si>
  <si>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</si>
  <si>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</si>
  <si>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</si>
  <si>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</si>
  <si>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</si>
  <si>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</si>
  <si>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</si>
  <si>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</si>
  <si>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</si>
  <si>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</si>
  <si>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</si>
  <si>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</si>
  <si>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</si>
  <si>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</si>
  <si>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</si>
  <si>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</si>
  <si>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</si>
  <si>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</si>
  <si>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</si>
  <si>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</si>
  <si>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</si>
  <si>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</si>
  <si>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</si>
  <si>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</si>
  <si>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</si>
  <si>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</si>
  <si>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</si>
  <si>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</si>
  <si>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</si>
  <si>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</si>
  <si>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</si>
  <si>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</si>
  <si>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</si>
  <si>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</si>
  <si>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</si>
  <si>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</si>
  <si>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</si>
  <si>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</si>
  <si>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</si>
  <si>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</si>
  <si>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</si>
  <si>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</si>
  <si>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</si>
  <si>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</si>
  <si>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</si>
  <si>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</si>
  <si>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</si>
  <si>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</si>
  <si>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</si>
  <si>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</si>
  <si>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</si>
  <si>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</si>
  <si>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</si>
  <si>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</si>
  <si>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</si>
  <si>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</si>
  <si>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</si>
  <si>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</si>
  <si>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</si>
  <si>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</si>
  <si>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</si>
  <si>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</si>
  <si>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</si>
  <si>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</si>
  <si>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</si>
  <si>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</si>
  <si>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</si>
  <si>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</si>
  <si>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</si>
  <si>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</si>
  <si>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</si>
  <si>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</si>
  <si>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</si>
  <si>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</si>
  <si>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</si>
  <si>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</si>
  <si>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</si>
  <si>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</si>
  <si>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</si>
  <si>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</si>
  <si>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</si>
  <si>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</si>
  <si>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</si>
  <si>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</si>
  <si>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</si>
  <si>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</si>
  <si>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</si>
  <si>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</si>
  <si>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</si>
  <si>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</si>
  <si>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</si>
  <si>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</si>
  <si>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</si>
  <si>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</si>
  <si>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</si>
  <si>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</si>
  <si>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</si>
  <si>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</si>
  <si>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</si>
  <si>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</si>
  <si>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</si>
  <si>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</si>
  <si>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</si>
  <si>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</si>
  <si>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</si>
  <si>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</si>
  <si>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</si>
  <si>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</si>
  <si>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</si>
  <si>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</si>
  <si>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</si>
  <si>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</si>
  <si>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</si>
  <si>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</si>
  <si>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</si>
  <si>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</si>
  <si>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</si>
  <si>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</si>
  <si>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</si>
  <si>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</si>
  <si>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</si>
  <si>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</si>
  <si>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</si>
  <si>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</si>
  <si>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</si>
  <si>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</si>
  <si>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</si>
  <si>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</si>
  <si>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</si>
  <si>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</si>
  <si>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</si>
  <si>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</si>
  <si>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</si>
  <si>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</si>
  <si>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</si>
  <si>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</si>
  <si>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</si>
  <si>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</si>
  <si>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</si>
  <si>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</si>
  <si>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</si>
  <si>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</si>
  <si>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</si>
  <si>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</si>
  <si>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</si>
  <si>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</si>
  <si>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</si>
  <si>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</si>
  <si>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</si>
  <si>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</si>
  <si>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</si>
  <si>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</si>
  <si>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</si>
  <si>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</si>
  <si>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</si>
  <si>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</si>
  <si>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</si>
  <si>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</si>
  <si>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</si>
  <si>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</si>
  <si>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</si>
  <si>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</si>
  <si>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</si>
  <si>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</si>
  <si>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</si>
  <si>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</si>
  <si>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</si>
  <si>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</si>
  <si>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</si>
  <si>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</si>
  <si>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</si>
  <si>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</si>
  <si>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</si>
  <si>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</si>
  <si>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</si>
  <si>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</si>
  <si>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</si>
  <si>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</si>
  <si>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</si>
  <si>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</si>
  <si>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</si>
  <si>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</si>
  <si>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</si>
  <si>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</si>
  <si>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</si>
  <si>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</si>
  <si>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</si>
  <si>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</si>
  <si>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</si>
  <si>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</si>
  <si>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</si>
  <si>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</si>
  <si>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</si>
  <si>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</si>
  <si>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</si>
  <si>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</si>
  <si>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</si>
  <si>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</si>
  <si>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</si>
  <si>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</si>
  <si>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</si>
  <si>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</si>
  <si>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</si>
  <si>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</si>
  <si>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</si>
  <si>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</si>
  <si>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</si>
  <si>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</si>
  <si>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</si>
  <si>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</si>
  <si>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</si>
  <si>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</si>
  <si>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</si>
  <si>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</si>
  <si>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</si>
  <si>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</si>
  <si>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</si>
  <si>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</si>
  <si>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</si>
  <si>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</si>
  <si>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</si>
  <si>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</si>
  <si>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</si>
  <si>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</si>
  <si>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</si>
  <si>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</si>
  <si>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</si>
  <si>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</si>
  <si>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</si>
  <si>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</si>
  <si>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</si>
  <si>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</si>
  <si>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</si>
  <si>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</si>
  <si>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</si>
  <si>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</si>
  <si>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</si>
  <si>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</si>
  <si>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</si>
  <si>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</si>
  <si>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</si>
  <si>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</si>
  <si>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</si>
  <si>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</si>
  <si>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</si>
  <si>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</si>
  <si>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</si>
  <si>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</si>
  <si>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</si>
  <si>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</si>
  <si>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</si>
  <si>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</si>
  <si>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</si>
  <si>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</si>
  <si>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</si>
  <si>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</si>
  <si>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</si>
  <si>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</si>
  <si>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</si>
  <si>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</si>
  <si>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</si>
  <si>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</si>
  <si>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</si>
  <si>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</si>
  <si>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</si>
  <si>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</si>
  <si>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</si>
  <si>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</si>
  <si>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</si>
  <si>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</si>
  <si>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</si>
  <si>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</si>
  <si>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</si>
  <si>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</si>
  <si>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</si>
  <si>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</si>
  <si>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</si>
  <si>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</si>
  <si>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</si>
  <si>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</si>
  <si>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</si>
  <si>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</si>
  <si>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</si>
  <si>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</si>
  <si>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</si>
  <si>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</si>
  <si>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</si>
  <si>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</si>
  <si>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</si>
  <si>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</si>
  <si>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</si>
  <si>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</si>
  <si>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</si>
  <si>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</si>
  <si>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</si>
  <si>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</si>
  <si>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</si>
  <si>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</si>
  <si>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</si>
  <si>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</si>
  <si>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</si>
  <si>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</si>
  <si>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</si>
  <si>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</si>
  <si>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</si>
  <si>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</si>
  <si>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</si>
  <si>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</si>
  <si>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</si>
  <si>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</si>
  <si>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</si>
  <si>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</si>
  <si>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</si>
  <si>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</si>
  <si>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</si>
  <si>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</si>
  <si>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</si>
  <si>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</si>
  <si>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</si>
  <si>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</si>
  <si>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</si>
  <si>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</si>
  <si>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</si>
  <si>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</si>
  <si>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</si>
  <si>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</si>
  <si>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</si>
  <si>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</si>
  <si>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</si>
  <si>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</si>
  <si>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</si>
  <si>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</si>
  <si>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</si>
  <si>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</si>
  <si>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</si>
  <si>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</si>
  <si>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</si>
  <si>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</si>
  <si>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</si>
  <si>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</si>
  <si>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</si>
  <si>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</si>
  <si>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</si>
  <si>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</si>
  <si>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</si>
  <si>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</si>
  <si>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</si>
  <si>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</si>
  <si>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</si>
  <si>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</si>
  <si>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</si>
  <si>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</si>
  <si>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</si>
  <si>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</si>
  <si>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</si>
  <si>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</si>
  <si>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</si>
  <si>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</si>
  <si>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</si>
  <si>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</si>
  <si>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</si>
  <si>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</si>
  <si>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</si>
  <si>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</si>
  <si>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</si>
  <si>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</si>
  <si>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</si>
  <si>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</si>
  <si>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</si>
  <si>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</si>
  <si>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</si>
  <si>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</si>
  <si>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</si>
  <si>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</si>
  <si>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</si>
  <si>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</si>
  <si>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</si>
  <si>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</si>
  <si>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</si>
  <si>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</si>
  <si>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</si>
  <si>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</si>
  <si>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</si>
  <si>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</si>
  <si>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</si>
  <si>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</si>
  <si>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</si>
  <si>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</si>
  <si>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</si>
  <si>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</si>
  <si>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</si>
  <si>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</si>
  <si>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</si>
  <si>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</si>
  <si>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</si>
  <si>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</si>
  <si>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</si>
  <si>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</si>
  <si>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</si>
  <si>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</si>
  <si>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</si>
  <si>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</si>
  <si>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</si>
  <si>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</si>
  <si>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</si>
  <si>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</si>
  <si>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</si>
  <si>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</si>
  <si>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</si>
  <si>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</si>
  <si>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</si>
  <si>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</si>
  <si>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</si>
  <si>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</si>
  <si>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</si>
  <si>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</si>
  <si>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</si>
  <si>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</si>
  <si>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</si>
  <si>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</si>
  <si>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</si>
  <si>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</si>
  <si>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</si>
  <si>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</si>
  <si>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</si>
  <si>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</si>
  <si>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</si>
  <si>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</si>
  <si>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</si>
  <si>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</si>
  <si>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</si>
  <si>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</si>
  <si>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</si>
  <si>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</si>
  <si>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</si>
  <si>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</si>
  <si>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</si>
  <si>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</si>
  <si>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</si>
  <si>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</si>
  <si>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</si>
  <si>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</si>
  <si>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</si>
  <si>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</si>
  <si>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</si>
  <si>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</si>
  <si>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</si>
  <si>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</si>
  <si>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</si>
  <si>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</si>
  <si>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</si>
  <si>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</si>
  <si>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</si>
  <si>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</si>
  <si>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</si>
  <si>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</si>
  <si>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</si>
  <si>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</si>
  <si>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</si>
  <si>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</si>
  <si>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</si>
  <si>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</si>
  <si>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</si>
  <si>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</si>
  <si>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</si>
  <si>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</si>
  <si>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</si>
  <si>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</si>
  <si>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</si>
  <si>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</si>
  <si>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</si>
  <si>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</si>
  <si>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</si>
  <si>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</si>
  <si>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</si>
  <si>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</si>
  <si>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</si>
  <si>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</si>
  <si>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</si>
  <si>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</si>
  <si>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</si>
  <si>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</si>
  <si>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</si>
  <si>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</si>
  <si>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</si>
  <si>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</si>
  <si>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</si>
  <si>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</si>
  <si>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</si>
  <si>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</si>
  <si>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</si>
  <si>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</si>
  <si>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</si>
  <si>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</si>
  <si>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</si>
  <si>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</si>
  <si>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</si>
  <si>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</si>
  <si>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</si>
  <si>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</si>
  <si>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</si>
  <si>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</si>
  <si>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</si>
  <si>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</si>
  <si>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</si>
  <si>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</si>
  <si>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</si>
  <si>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</si>
  <si>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</si>
  <si>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</si>
  <si>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</si>
  <si>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</si>
  <si>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</si>
  <si>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</si>
  <si>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</si>
  <si>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</si>
  <si>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</si>
  <si>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</si>
  <si>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</si>
  <si>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</si>
  <si>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</si>
  <si>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</si>
  <si>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</si>
  <si>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</si>
  <si>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</si>
  <si>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</si>
  <si>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</si>
  <si>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</si>
  <si>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</si>
  <si>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</si>
  <si>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</si>
  <si>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</si>
  <si>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</si>
  <si>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</si>
  <si>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</si>
  <si>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</si>
  <si>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</si>
  <si>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</si>
  <si>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</si>
  <si>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</si>
  <si>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</si>
  <si>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</si>
  <si>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</si>
  <si>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</si>
  <si>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</si>
  <si>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</si>
  <si>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</si>
  <si>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</si>
  <si>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</si>
  <si>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</si>
  <si>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</si>
  <si>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</si>
  <si>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</si>
  <si>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</si>
  <si>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</si>
  <si>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</si>
  <si>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</si>
  <si>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</si>
  <si>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</si>
  <si>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</si>
  <si>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</si>
  <si>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</si>
  <si>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</si>
  <si>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</si>
  <si>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</si>
  <si>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</si>
  <si>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</si>
  <si>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</si>
  <si>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</si>
  <si>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</si>
  <si>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</si>
  <si>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</si>
  <si>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</si>
  <si>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</si>
  <si>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</si>
  <si>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</si>
  <si>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</si>
  <si>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</si>
  <si>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</si>
  <si>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</si>
  <si>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</si>
  <si>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</si>
  <si>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</si>
  <si>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</si>
  <si>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</si>
  <si>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</si>
  <si>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</si>
  <si>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</si>
  <si>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</si>
  <si>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</si>
  <si>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</si>
  <si>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</si>
  <si>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</si>
  <si>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</si>
  <si>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</si>
  <si>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</si>
  <si>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</si>
  <si>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</si>
  <si>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</si>
  <si>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</si>
  <si>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</si>
  <si>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</si>
  <si>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</si>
  <si>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</si>
  <si>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</si>
  <si>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</si>
  <si>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</si>
  <si>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</si>
  <si>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</si>
  <si>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</si>
  <si>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</si>
  <si>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</si>
  <si>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</si>
  <si>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</si>
  <si>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</si>
  <si>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</si>
  <si>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</si>
  <si>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</si>
  <si>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</si>
  <si>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</si>
  <si>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</si>
  <si>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</si>
  <si>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</si>
  <si>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</si>
  <si>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</si>
  <si>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</si>
  <si>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</si>
  <si>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</si>
  <si>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</si>
  <si>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</si>
  <si>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</si>
  <si>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</si>
  <si>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</si>
  <si>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</si>
  <si>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</si>
  <si>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</si>
  <si>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</si>
  <si>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</si>
  <si>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</si>
  <si>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</si>
  <si>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</si>
  <si>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</si>
  <si>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</si>
  <si>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</si>
  <si>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</si>
  <si>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</si>
  <si>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</si>
  <si>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</si>
  <si>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</si>
  <si>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</si>
  <si>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</si>
  <si>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</si>
  <si>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</si>
  <si>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</si>
  <si>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</si>
  <si>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</si>
  <si>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</si>
  <si>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</si>
  <si>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</si>
  <si>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</si>
  <si>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</si>
  <si>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</si>
  <si>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</si>
  <si>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</si>
  <si>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</si>
  <si>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</si>
  <si>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</si>
  <si>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</si>
  <si>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</si>
  <si>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</si>
  <si>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</si>
  <si>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</si>
  <si>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</si>
  <si>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</si>
  <si>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</si>
  <si>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</si>
  <si>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</si>
  <si>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</si>
  <si>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</si>
  <si>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</si>
  <si>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</si>
  <si>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</si>
  <si>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</si>
  <si>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</si>
  <si>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</si>
  <si>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</si>
  <si>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</si>
  <si>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</si>
  <si>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</si>
  <si>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</si>
  <si>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</si>
  <si>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</si>
  <si>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</si>
  <si>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</si>
  <si>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</si>
  <si>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</si>
  <si>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</si>
  <si>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</si>
  <si>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</si>
  <si>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</si>
  <si>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</si>
  <si>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</si>
  <si>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</si>
  <si>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</si>
  <si>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</si>
  <si>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</si>
  <si>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</si>
  <si>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</si>
  <si>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</si>
  <si>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</si>
  <si>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</si>
  <si>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</si>
  <si>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</si>
  <si>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</si>
  <si>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</si>
  <si>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</si>
  <si>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</si>
  <si>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</si>
  <si>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</si>
  <si>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</si>
  <si>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</si>
  <si>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</si>
  <si>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</si>
  <si>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</si>
  <si>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</si>
  <si>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</si>
  <si>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</si>
  <si>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</si>
  <si>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</si>
  <si>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</si>
  <si>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</si>
  <si>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</si>
  <si>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</si>
  <si>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</si>
  <si>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</si>
  <si>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</si>
  <si>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</si>
  <si>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</si>
  <si>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</si>
  <si>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</si>
  <si>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</si>
  <si>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</si>
  <si>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</si>
  <si>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</si>
  <si>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</si>
  <si>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</si>
  <si>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</si>
  <si>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</si>
  <si>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</si>
  <si>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</si>
  <si>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</si>
  <si>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</si>
  <si>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</si>
  <si>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</si>
  <si>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</si>
  <si>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</si>
  <si>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</si>
  <si>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</si>
  <si>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</si>
  <si>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</si>
  <si>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</si>
  <si>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</si>
  <si>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</si>
  <si>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</si>
  <si>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</si>
  <si>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</si>
  <si>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</si>
  <si>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</si>
  <si>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</si>
  <si>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</si>
  <si>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</si>
  <si>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</si>
  <si>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</si>
  <si>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</si>
  <si>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</si>
  <si>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</si>
  <si>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</si>
  <si>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</si>
  <si>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</si>
  <si>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</si>
  <si>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</si>
  <si>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</si>
  <si>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</si>
  <si>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</si>
  <si>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</si>
  <si>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</si>
  <si>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</si>
  <si>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</si>
  <si>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</si>
  <si>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</si>
  <si>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</si>
  <si>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</si>
  <si>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</si>
  <si>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</si>
  <si>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</si>
  <si>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</si>
  <si>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</si>
  <si>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</si>
  <si>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</si>
  <si>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</si>
  <si>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</si>
  <si>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</si>
  <si>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</si>
  <si>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</si>
  <si>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</si>
  <si>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</si>
  <si>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</si>
  <si>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</si>
  <si>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</si>
  <si>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</si>
  <si>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</si>
  <si>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</si>
  <si>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</si>
  <si>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</si>
  <si>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</si>
  <si>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</si>
  <si>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</si>
  <si>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</si>
  <si>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</si>
  <si>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</si>
  <si>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</si>
  <si>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</si>
  <si>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</si>
  <si>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</si>
  <si>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</si>
  <si>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</si>
  <si>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</si>
  <si>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</si>
  <si>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</si>
  <si>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</si>
  <si>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</si>
  <si>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</si>
  <si>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</si>
  <si>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</si>
  <si>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</si>
  <si>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</si>
  <si>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</si>
  <si>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</si>
  <si>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</si>
  <si>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</si>
  <si>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</si>
  <si>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</si>
  <si>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</si>
  <si>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</si>
  <si>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</si>
  <si>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</si>
  <si>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</si>
  <si>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</si>
  <si>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</si>
  <si>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</si>
  <si>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</si>
  <si>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</si>
  <si>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</si>
  <si>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</si>
  <si>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</si>
  <si>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</si>
  <si>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</si>
  <si>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</si>
  <si>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</si>
  <si>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</si>
  <si>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</si>
  <si>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</si>
  <si>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</si>
  <si>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</si>
  <si>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</si>
  <si>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</si>
  <si>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</si>
  <si>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</si>
  <si>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</si>
  <si>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</si>
  <si>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</si>
  <si>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</si>
  <si>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</si>
  <si>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</si>
  <si>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</si>
  <si>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</si>
  <si>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</si>
  <si>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</si>
  <si>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</si>
  <si>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</si>
  <si>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</si>
  <si>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</si>
  <si>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</si>
  <si>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</si>
  <si>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</si>
  <si>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</si>
  <si>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</si>
  <si>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</si>
  <si>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</si>
  <si>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</si>
  <si>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</si>
  <si>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</si>
  <si>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</si>
  <si>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</si>
  <si>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</si>
  <si>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</si>
  <si>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</si>
  <si>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</si>
  <si>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</si>
  <si>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</si>
  <si>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</si>
  <si>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</si>
  <si>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</si>
  <si>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</si>
  <si>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</si>
  <si>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</si>
  <si>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</si>
  <si>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</si>
  <si>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</si>
  <si>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</si>
  <si>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</si>
  <si>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</si>
  <si>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</si>
  <si>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</si>
  <si>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</si>
  <si>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</si>
  <si>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</si>
  <si>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</si>
  <si>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</si>
  <si>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</si>
  <si>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</si>
  <si>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</si>
  <si>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</si>
  <si>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</si>
  <si>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</si>
  <si>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</si>
  <si>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</si>
  <si>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</si>
  <si>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</si>
  <si>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</si>
  <si>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</si>
  <si>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</si>
  <si>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</si>
  <si>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</si>
  <si>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</si>
  <si>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</si>
  <si>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</si>
  <si>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</si>
  <si>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</si>
  <si>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</si>
  <si>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</si>
  <si>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</si>
  <si>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</si>
  <si>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</si>
  <si>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</si>
  <si>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</si>
  <si>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</si>
  <si>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</si>
  <si>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</si>
  <si>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</si>
  <si>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</si>
  <si>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</si>
  <si>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</si>
  <si>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</si>
  <si>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</si>
  <si>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</si>
  <si>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</si>
  <si>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</si>
  <si>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</si>
  <si>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</si>
  <si>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</si>
  <si>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</si>
  <si>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</si>
  <si>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</si>
  <si>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</si>
  <si>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</si>
  <si>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</si>
  <si>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</si>
  <si>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</si>
  <si>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</si>
  <si>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</si>
  <si>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</si>
  <si>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</si>
  <si>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</si>
  <si>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</si>
  <si>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</si>
  <si>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</si>
  <si>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</si>
  <si>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</si>
  <si>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</si>
  <si>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</si>
  <si>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</si>
  <si>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</si>
  <si>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</si>
  <si>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</si>
  <si>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</si>
  <si>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</si>
  <si>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</si>
  <si>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</si>
  <si>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</si>
  <si>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</si>
  <si>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</si>
  <si>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</si>
  <si>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</si>
  <si>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</si>
  <si>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</si>
  <si>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</si>
  <si>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</si>
  <si>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</si>
  <si>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</si>
  <si>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</si>
  <si>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</si>
  <si>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</si>
  <si>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</si>
  <si>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</si>
  <si>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</si>
  <si>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</si>
  <si>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</si>
  <si>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</si>
  <si>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</si>
  <si>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</si>
  <si>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</si>
  <si>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</si>
  <si>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</si>
  <si>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</si>
  <si>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</si>
  <si>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</si>
  <si>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</si>
  <si>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</si>
  <si>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</si>
  <si>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</si>
  <si>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</si>
  <si>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</si>
  <si>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</si>
  <si>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</si>
  <si>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</si>
  <si>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</si>
  <si>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</si>
  <si>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</si>
  <si>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</si>
  <si>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</si>
  <si>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</si>
  <si>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</si>
  <si>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</si>
  <si>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</si>
  <si>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</si>
  <si>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</si>
  <si>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</si>
  <si>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</si>
  <si>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</si>
  <si>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</si>
  <si>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</si>
  <si>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</si>
  <si>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</si>
  <si>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</si>
  <si>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</si>
  <si>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</si>
  <si>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</si>
  <si>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</si>
  <si>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</si>
  <si>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</si>
  <si>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</si>
  <si>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</si>
  <si>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</si>
  <si>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</si>
  <si>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</si>
  <si>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</si>
  <si>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</si>
  <si>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</si>
  <si>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</si>
  <si>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</si>
  <si>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</si>
  <si>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</si>
  <si>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</si>
  <si>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</si>
  <si>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</si>
  <si>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</si>
  <si>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</si>
  <si>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</si>
  <si>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</si>
  <si>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</si>
  <si>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</si>
  <si>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</si>
  <si>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</si>
  <si>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</si>
  <si>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</si>
  <si>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</si>
  <si>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</si>
  <si>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</si>
  <si>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</si>
  <si>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</si>
  <si>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</si>
  <si>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</si>
  <si>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</si>
  <si>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</si>
  <si>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</si>
  <si>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</si>
  <si>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</si>
  <si>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</si>
  <si>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</si>
  <si>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</si>
  <si>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</si>
  <si>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</si>
  <si>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</si>
  <si>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</si>
  <si>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</si>
  <si>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</si>
  <si>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</si>
  <si>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</si>
  <si>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</si>
  <si>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</si>
  <si>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</si>
  <si>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</si>
  <si>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</si>
  <si>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</si>
  <si>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</si>
  <si>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</si>
  <si>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</si>
  <si>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</si>
  <si>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</si>
  <si>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</si>
  <si>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</si>
  <si>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</si>
  <si>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</si>
  <si>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</si>
  <si>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</si>
  <si>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</si>
  <si>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</si>
  <si>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</si>
  <si>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</si>
  <si>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</si>
  <si>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</si>
  <si>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</si>
  <si>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</si>
  <si>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</si>
  <si>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</si>
  <si>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</si>
  <si>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</si>
  <si>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</si>
  <si>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</si>
  <si>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</si>
  <si>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</si>
  <si>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</si>
  <si>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</si>
  <si>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</si>
  <si>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</si>
  <si>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</si>
  <si>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</si>
  <si>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</si>
  <si>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</si>
  <si>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</si>
  <si>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</si>
  <si>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</si>
  <si>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</si>
  <si>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</si>
  <si>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</si>
  <si>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</si>
  <si>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</si>
  <si>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</si>
  <si>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</si>
  <si>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</si>
  <si>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</si>
  <si>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</si>
  <si>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</si>
  <si>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</si>
  <si>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</si>
  <si>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</si>
  <si>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</si>
  <si>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</si>
  <si>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</si>
  <si>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</si>
  <si>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</si>
  <si>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</si>
  <si>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</si>
  <si>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</si>
  <si>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</si>
  <si>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</si>
  <si>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</si>
  <si>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</si>
  <si>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</si>
  <si>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</si>
  <si>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</si>
  <si>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</si>
  <si>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</si>
  <si>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</si>
  <si>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</si>
  <si>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</si>
  <si>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</si>
  <si>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</si>
  <si>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</si>
  <si>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</si>
  <si>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</si>
  <si>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</si>
  <si>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</si>
  <si>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</si>
  <si>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</si>
  <si>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</si>
  <si>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</si>
  <si>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</si>
  <si>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</si>
  <si>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</si>
  <si>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</si>
  <si>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</si>
  <si>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</si>
  <si>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</si>
  <si>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</si>
  <si>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</si>
  <si>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</si>
  <si>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</si>
  <si>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</si>
  <si>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</si>
  <si>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</si>
  <si>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</si>
  <si>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</si>
  <si>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</si>
  <si>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</si>
  <si>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</si>
  <si>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</si>
  <si>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</si>
  <si>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</si>
  <si>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</si>
  <si>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</si>
  <si>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</si>
  <si>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</si>
  <si>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</si>
  <si>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</si>
  <si>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</si>
  <si>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</si>
  <si>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</si>
  <si>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</si>
  <si>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</si>
  <si>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</si>
  <si>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</si>
  <si>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</si>
  <si>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</si>
  <si>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</si>
  <si>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</si>
  <si>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</si>
  <si>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</si>
  <si>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</si>
  <si>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</si>
  <si>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</si>
  <si>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</si>
  <si>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</si>
  <si>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</si>
  <si>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</si>
  <si>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</si>
  <si>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</si>
  <si>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</si>
  <si>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</si>
  <si>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</si>
  <si>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</si>
  <si>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</si>
  <si>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</si>
  <si>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</si>
  <si>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</si>
  <si>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</si>
  <si>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</si>
  <si>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</si>
  <si>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</si>
  <si>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</si>
  <si>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</si>
  <si>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</si>
  <si>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</si>
  <si>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</si>
  <si>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</si>
  <si>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</si>
  <si>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</si>
  <si>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</si>
  <si>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</si>
  <si>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</si>
  <si>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</si>
  <si>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</si>
  <si>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</si>
  <si>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</si>
  <si>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</si>
  <si>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</si>
  <si>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</si>
  <si>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</si>
  <si>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</si>
  <si>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</si>
  <si>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</si>
  <si>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</si>
  <si>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</si>
  <si>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</si>
  <si>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</si>
  <si>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</si>
  <si>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</si>
  <si>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</si>
  <si>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</si>
  <si>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</si>
  <si>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</si>
  <si>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</si>
  <si>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</si>
  <si>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</si>
  <si>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</si>
  <si>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</si>
  <si>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</si>
  <si>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</si>
  <si>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</si>
  <si>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</si>
  <si>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</si>
  <si>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</si>
  <si>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</si>
  <si>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</si>
  <si>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</si>
  <si>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</si>
  <si>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</si>
  <si>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</si>
  <si>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</si>
  <si>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</si>
  <si>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</si>
  <si>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</si>
  <si>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</si>
  <si>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</si>
  <si>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</si>
  <si>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</si>
  <si>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</si>
  <si>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</si>
  <si>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</si>
  <si>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</si>
  <si>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</si>
  <si>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</si>
  <si>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</si>
  <si>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</si>
  <si>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</si>
  <si>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</si>
  <si>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</si>
  <si>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</si>
  <si>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</si>
  <si>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</si>
  <si>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</si>
  <si>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</si>
  <si>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</si>
  <si>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</si>
  <si>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</si>
  <si>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</si>
  <si>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</si>
  <si>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</si>
  <si>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</si>
  <si>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</si>
  <si>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</si>
  <si>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</si>
  <si>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</si>
  <si>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</si>
  <si>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</si>
  <si>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</si>
  <si>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</si>
  <si>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</si>
  <si>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</si>
  <si>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</si>
  <si>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</si>
  <si>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</si>
  <si>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</si>
  <si>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</si>
  <si>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</si>
  <si>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</si>
  <si>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</si>
  <si>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</si>
  <si>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</si>
  <si>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</si>
  <si>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</si>
  <si>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</si>
  <si>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</si>
  <si>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</si>
  <si>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</si>
  <si>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</si>
  <si>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</si>
  <si>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</si>
  <si>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</si>
  <si>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</si>
  <si>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</si>
  <si>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</si>
  <si>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</si>
  <si>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</si>
  <si>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</si>
  <si>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</si>
  <si>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</si>
  <si>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</si>
  <si>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</si>
  <si>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</si>
  <si>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</si>
  <si>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</si>
  <si>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</si>
  <si>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</si>
  <si>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</si>
  <si>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</si>
  <si>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</si>
  <si>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</si>
  <si>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</si>
  <si>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</si>
  <si>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</si>
  <si>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</si>
  <si>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</si>
  <si>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</si>
  <si>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</si>
  <si>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</si>
  <si>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</si>
  <si>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</si>
  <si>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</si>
  <si>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</si>
  <si>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</si>
  <si>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</si>
  <si>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</si>
  <si>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</si>
  <si>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</si>
  <si>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</si>
  <si>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</si>
  <si>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</si>
  <si>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</si>
  <si>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</si>
  <si>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</si>
  <si>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</si>
  <si>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</si>
  <si>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</si>
  <si>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</si>
  <si>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</si>
  <si>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</si>
  <si>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</si>
  <si>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</si>
  <si>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</si>
  <si>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</si>
  <si>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</si>
  <si>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</si>
  <si>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</si>
  <si>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</si>
  <si>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</si>
  <si>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</si>
  <si>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</si>
  <si>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</si>
  <si>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</si>
  <si>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</si>
  <si>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</si>
  <si>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</si>
  <si>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</si>
  <si>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</si>
  <si>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</si>
  <si>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</si>
  <si>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</si>
  <si>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</si>
  <si>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</si>
  <si>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</si>
  <si>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</si>
  <si>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</si>
  <si>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</si>
  <si>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</si>
  <si>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</si>
  <si>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</si>
  <si>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</si>
  <si>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</si>
  <si>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</si>
  <si>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</si>
  <si>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</si>
  <si>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</si>
  <si>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</si>
  <si>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</si>
  <si>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</si>
  <si>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</si>
  <si>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</si>
  <si>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</si>
  <si>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</si>
  <si>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</si>
  <si>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</si>
  <si>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</si>
  <si>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</si>
  <si>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</si>
  <si>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</si>
  <si>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</si>
  <si>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</si>
  <si>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</si>
  <si>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</si>
  <si>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</si>
  <si>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</si>
  <si>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</si>
  <si>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</si>
  <si>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</si>
  <si>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</si>
  <si>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</si>
  <si>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</si>
  <si>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</si>
  <si>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</si>
  <si>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</si>
  <si>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</si>
  <si>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</si>
  <si>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</si>
  <si>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</si>
  <si>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</si>
  <si>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</si>
  <si>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</si>
  <si>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</si>
  <si>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</si>
  <si>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</si>
  <si>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</si>
  <si>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</si>
  <si>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</si>
  <si>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</si>
  <si>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</si>
  <si>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</si>
  <si>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</si>
  <si>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</si>
  <si>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</si>
  <si>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</si>
  <si>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</si>
  <si>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</si>
  <si>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</si>
  <si>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</si>
  <si>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</si>
  <si>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</si>
  <si>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</si>
  <si>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</si>
  <si>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</si>
  <si>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</si>
  <si>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</si>
  <si>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</si>
  <si>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</si>
  <si>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</si>
  <si>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</si>
  <si>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</si>
  <si>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</si>
  <si>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</si>
  <si>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</si>
  <si>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</si>
  <si>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</si>
  <si>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</si>
  <si>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</si>
  <si>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</si>
  <si>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</si>
  <si>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</si>
  <si>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</si>
  <si>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</si>
  <si>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</si>
  <si>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</si>
  <si>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</si>
  <si>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</si>
  <si>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</si>
  <si>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</si>
  <si>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</si>
  <si>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</si>
  <si>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</si>
  <si>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</si>
  <si>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</si>
  <si>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</si>
  <si>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</si>
  <si>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</si>
  <si>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</si>
  <si>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</si>
  <si>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</si>
  <si>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</si>
  <si>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</si>
  <si>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</si>
  <si>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</si>
  <si>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</si>
  <si>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</si>
  <si>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</si>
  <si>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</si>
  <si>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</si>
  <si>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</si>
  <si>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</si>
  <si>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</si>
  <si>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</si>
  <si>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</si>
  <si>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</si>
  <si>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</si>
  <si>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</si>
  <si>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</si>
  <si>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</si>
  <si>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</si>
  <si>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</si>
  <si>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</si>
  <si>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</si>
  <si>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</si>
  <si>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</si>
  <si>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</si>
  <si>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</si>
  <si>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</si>
  <si>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</si>
  <si>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</si>
  <si>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</si>
  <si>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</si>
  <si>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</si>
  <si>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</si>
  <si>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</si>
  <si>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</si>
  <si>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</si>
  <si>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</si>
  <si>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</si>
  <si>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</si>
  <si>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</si>
  <si>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</si>
  <si>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</si>
  <si>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</si>
  <si>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</si>
  <si>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</si>
  <si>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</si>
  <si>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</si>
  <si>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</si>
  <si>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</si>
  <si>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</si>
  <si>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</si>
  <si>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</si>
  <si>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</si>
  <si>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</si>
  <si>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</si>
  <si>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</si>
  <si>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</si>
  <si>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</si>
  <si>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</si>
  <si>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</si>
  <si>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</si>
  <si>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</si>
  <si>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</si>
  <si>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</si>
  <si>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</si>
  <si>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</si>
  <si>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</si>
  <si>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</si>
  <si>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</si>
  <si>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</si>
  <si>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</si>
  <si>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</si>
  <si>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</si>
  <si>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</si>
  <si>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</si>
  <si>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</si>
  <si>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</si>
  <si>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</si>
  <si>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</si>
  <si>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</si>
  <si>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</si>
  <si>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</si>
  <si>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</si>
  <si>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</si>
  <si>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</si>
  <si>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</si>
  <si>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</si>
  <si>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</si>
  <si>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</si>
  <si>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</si>
  <si>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</si>
  <si>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</si>
  <si>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</si>
  <si>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</si>
  <si>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</si>
  <si>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</si>
  <si>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</si>
  <si>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</si>
  <si>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</si>
  <si>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</si>
  <si>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</si>
  <si>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</si>
  <si>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</si>
  <si>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</si>
  <si>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</si>
  <si>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</si>
  <si>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</si>
  <si>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</si>
  <si>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</si>
  <si>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</si>
  <si>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</si>
  <si>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</si>
  <si>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</si>
  <si>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</si>
  <si>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</si>
  <si>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</si>
  <si>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</si>
  <si>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</si>
  <si>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</si>
  <si>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</si>
  <si>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</si>
  <si>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</si>
  <si>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</si>
  <si>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</si>
  <si>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</si>
  <si>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</si>
  <si>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</si>
  <si>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</si>
  <si>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</si>
  <si>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</si>
  <si>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</si>
  <si>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</si>
  <si>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</si>
  <si>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</si>
  <si>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</si>
  <si>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</si>
  <si>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</si>
  <si>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</si>
  <si>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</si>
  <si>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</si>
  <si>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</si>
  <si>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</si>
  <si>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</si>
  <si>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</si>
  <si>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</si>
  <si>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</si>
  <si>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</si>
  <si>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</si>
  <si>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</si>
  <si>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</si>
  <si>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</si>
  <si>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</si>
  <si>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</si>
  <si>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</si>
  <si>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</si>
  <si>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</si>
  <si>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</si>
  <si>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</si>
  <si>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</si>
  <si>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</si>
  <si>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</si>
  <si>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</si>
  <si>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</si>
  <si>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</si>
  <si>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</si>
  <si>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</si>
  <si>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</si>
  <si>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</si>
  <si>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</si>
  <si>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</si>
  <si>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</si>
  <si>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</si>
  <si>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</si>
  <si>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</si>
  <si>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</si>
  <si>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</si>
  <si>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</si>
  <si>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</si>
  <si>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</si>
  <si>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</si>
  <si>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</si>
  <si>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</si>
  <si>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</si>
  <si>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</si>
  <si>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</si>
  <si>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</si>
  <si>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</si>
  <si>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</si>
  <si>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</si>
  <si>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</si>
  <si>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</si>
  <si>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</si>
  <si>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</si>
  <si>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</si>
  <si>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</si>
  <si>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</si>
  <si>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</si>
  <si>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</si>
  <si>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</si>
  <si>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</si>
  <si>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</si>
  <si>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</si>
  <si>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</si>
  <si>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</si>
  <si>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</si>
  <si>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</si>
  <si>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</si>
  <si>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</si>
  <si>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</si>
  <si>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</si>
  <si>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</si>
  <si>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</si>
  <si>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</si>
  <si>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</si>
  <si>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</si>
  <si>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</si>
  <si>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</si>
  <si>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</si>
  <si>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</si>
  <si>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</si>
  <si>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</si>
  <si>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</si>
  <si>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</si>
  <si>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</si>
  <si>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</si>
  <si>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</si>
  <si>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</si>
  <si>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</si>
  <si>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</si>
  <si>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</si>
  <si>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</si>
  <si>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</si>
  <si>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</si>
  <si>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</si>
  <si>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</si>
  <si>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</si>
  <si>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</si>
  <si>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</si>
  <si>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</si>
  <si>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</si>
  <si>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</si>
  <si>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</si>
  <si>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</si>
  <si>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</si>
  <si>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</si>
  <si>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</si>
  <si>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</si>
  <si>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</si>
  <si>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</si>
  <si>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</si>
  <si>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</si>
  <si>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</si>
  <si>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</si>
  <si>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</si>
  <si>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</si>
  <si>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</si>
  <si>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</si>
  <si>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</si>
  <si>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</si>
  <si>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</si>
  <si>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</si>
  <si>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</si>
  <si>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</si>
  <si>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</si>
  <si>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</si>
  <si>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</si>
  <si>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</si>
  <si>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</si>
  <si>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</si>
  <si>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</si>
  <si>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</si>
  <si>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</si>
  <si>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</si>
  <si>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</si>
  <si>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</si>
  <si>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</si>
  <si>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</si>
  <si>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</si>
  <si>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</si>
  <si>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</si>
  <si>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</si>
  <si>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</si>
  <si>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</si>
  <si>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</si>
  <si>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</si>
  <si>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</si>
  <si>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</si>
  <si>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</si>
  <si>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</si>
  <si>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</si>
  <si>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</si>
  <si>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</si>
  <si>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</si>
  <si>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</si>
  <si>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</si>
  <si>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</si>
  <si>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</si>
  <si>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</si>
  <si>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</si>
  <si>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</si>
  <si>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</si>
  <si>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</si>
  <si>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</si>
  <si>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</si>
  <si>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</si>
  <si>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</si>
  <si>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</si>
  <si>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</si>
  <si>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</si>
  <si>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</si>
  <si>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</si>
  <si>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</si>
  <si>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</si>
  <si>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</si>
  <si>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</si>
  <si>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</si>
  <si>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</si>
  <si>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</si>
  <si>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</si>
  <si>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</si>
  <si>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</si>
  <si>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</si>
  <si>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</si>
  <si>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</si>
  <si>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</si>
  <si>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</si>
  <si>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</si>
  <si>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</si>
  <si>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</si>
  <si>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</si>
  <si>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</si>
  <si>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</si>
  <si>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</si>
  <si>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</si>
  <si>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</si>
  <si>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</si>
  <si>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</si>
  <si>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</si>
  <si>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</si>
  <si>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</si>
  <si>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</si>
  <si>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</si>
  <si>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</si>
  <si>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</si>
  <si>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</si>
  <si>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</si>
  <si>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</si>
  <si>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</si>
  <si>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</si>
  <si>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</si>
  <si>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</si>
  <si>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</si>
  <si>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</si>
  <si>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</si>
  <si>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</si>
  <si>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</si>
  <si>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</si>
  <si>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</si>
  <si>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</si>
  <si>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</si>
  <si>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</si>
  <si>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</si>
  <si>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</si>
  <si>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</si>
  <si>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</si>
  <si>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</si>
  <si>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</si>
  <si>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</si>
  <si>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</si>
  <si>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</si>
  <si>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</si>
  <si>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</si>
  <si>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</si>
  <si>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</si>
  <si>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</si>
  <si>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</si>
  <si>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</si>
  <si>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</si>
  <si>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</si>
  <si>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</si>
  <si>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</si>
  <si>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</si>
  <si>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</si>
  <si>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</si>
  <si>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</si>
  <si>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</si>
  <si>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</si>
  <si>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</si>
  <si>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</si>
  <si>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</si>
  <si>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</si>
  <si>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</si>
  <si>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</si>
  <si>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</si>
  <si>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</si>
  <si>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</si>
  <si>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</si>
  <si>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</si>
  <si>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</si>
  <si>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</si>
  <si>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</si>
  <si>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</si>
  <si>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</si>
  <si>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</si>
  <si>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</si>
  <si>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</si>
  <si>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</si>
  <si>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</si>
  <si>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</si>
  <si>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</si>
  <si>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</si>
  <si>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</si>
  <si>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</si>
  <si>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</si>
  <si>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</si>
  <si>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</si>
  <si>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</si>
  <si>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</si>
  <si>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</si>
  <si>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</si>
  <si>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</si>
  <si>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</si>
  <si>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</si>
  <si>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</si>
  <si>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</si>
  <si>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</si>
  <si>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</si>
  <si>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</si>
  <si>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</si>
  <si>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</si>
  <si>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</si>
  <si>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</si>
  <si>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</si>
  <si>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</si>
  <si>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</si>
  <si>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</si>
  <si>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</si>
  <si>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</si>
  <si>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</si>
  <si>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</si>
  <si>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</si>
  <si>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</si>
  <si>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</si>
  <si>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</si>
  <si>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</si>
  <si>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</si>
  <si>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</si>
  <si>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</si>
  <si>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</si>
  <si>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</si>
  <si>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</si>
  <si>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</si>
  <si>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</si>
  <si>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</si>
  <si>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</si>
  <si>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</si>
  <si>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</si>
  <si>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</si>
  <si>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</si>
  <si>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</si>
  <si>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</si>
  <si>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</si>
  <si>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</si>
  <si>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</si>
  <si>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</si>
  <si>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</si>
  <si>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</si>
  <si>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</si>
  <si>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</si>
  <si>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</si>
  <si>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</si>
  <si>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</si>
  <si>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</si>
  <si>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</si>
  <si>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</si>
  <si>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</si>
  <si>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</si>
  <si>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</si>
  <si>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</si>
  <si>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</si>
  <si>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</si>
  <si>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</si>
  <si>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</si>
  <si>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</si>
  <si>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</si>
  <si>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</si>
  <si>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</si>
  <si>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</si>
  <si>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</si>
  <si>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</si>
  <si>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</si>
  <si>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</si>
  <si>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</si>
  <si>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</si>
  <si>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</si>
  <si>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</si>
  <si>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</si>
  <si>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</si>
  <si>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</si>
  <si>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</si>
  <si>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</si>
  <si>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</si>
  <si>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</si>
  <si>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</si>
  <si>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</si>
  <si>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</si>
  <si>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</si>
  <si>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</si>
  <si>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</si>
  <si>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</si>
  <si>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</si>
  <si>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</si>
  <si>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</si>
  <si>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</si>
  <si>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</si>
  <si>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</si>
  <si>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</si>
  <si>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</si>
  <si>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</si>
  <si>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</si>
  <si>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</si>
  <si>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</si>
  <si>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</si>
  <si>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</si>
  <si>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</si>
  <si>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</si>
  <si>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</si>
  <si>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</si>
  <si>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</si>
  <si>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</si>
  <si>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</si>
  <si>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</si>
  <si>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</si>
  <si>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</si>
  <si>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</si>
  <si>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</si>
  <si>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</si>
  <si>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</si>
  <si>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</si>
  <si>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</si>
  <si>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</si>
  <si>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</si>
  <si>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</si>
  <si>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</si>
  <si>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</si>
  <si>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</si>
  <si>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</si>
  <si>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</si>
  <si>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</si>
  <si>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</si>
  <si>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</si>
  <si>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</si>
  <si>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</si>
  <si>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</si>
  <si>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</si>
  <si>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</si>
  <si>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</si>
  <si>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</si>
  <si>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</si>
  <si>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</si>
  <si>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</si>
  <si>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</si>
  <si>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</si>
  <si>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</si>
  <si>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</si>
  <si>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</si>
  <si>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</si>
  <si>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</si>
  <si>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</si>
  <si>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</si>
  <si>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</si>
  <si>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</si>
  <si>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</si>
  <si>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</si>
  <si>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</si>
  <si>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</si>
  <si>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</si>
  <si>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</si>
  <si>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</si>
  <si>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</si>
  <si>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</si>
  <si>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</si>
  <si>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</si>
  <si>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</si>
  <si>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</si>
  <si>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</si>
  <si>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</si>
  <si>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</si>
  <si>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</si>
  <si>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</si>
  <si>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</si>
  <si>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</si>
  <si>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</si>
  <si>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</si>
  <si>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</si>
  <si>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</si>
  <si>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</si>
  <si>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</si>
  <si>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</si>
  <si>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</si>
  <si>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</si>
  <si>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</si>
  <si>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</si>
  <si>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</si>
  <si>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</si>
  <si>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</si>
  <si>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</si>
  <si>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</si>
  <si>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</si>
  <si>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</si>
  <si>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</si>
  <si>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</si>
  <si>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</si>
  <si>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</si>
  <si>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</si>
  <si>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</si>
  <si>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</si>
  <si>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</si>
  <si>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</si>
  <si>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</si>
  <si>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</si>
  <si>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</si>
  <si>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</si>
  <si>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</si>
  <si>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</si>
  <si>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</si>
  <si>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</si>
  <si>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</si>
  <si>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</si>
  <si>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</si>
  <si>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</si>
  <si>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</si>
  <si>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</si>
  <si>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</si>
  <si>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</si>
  <si>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</si>
  <si>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</si>
  <si>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</si>
  <si>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</si>
  <si>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</si>
  <si>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</si>
  <si>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</si>
  <si>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</si>
  <si>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</si>
  <si>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</si>
  <si>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</si>
  <si>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</si>
  <si>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</si>
  <si>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</si>
  <si>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</si>
  <si>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</si>
  <si>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</si>
  <si>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</si>
  <si>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</si>
  <si>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</si>
  <si>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</si>
  <si>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</si>
  <si>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</si>
  <si>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</si>
  <si>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</si>
  <si>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</si>
  <si>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</si>
  <si>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</si>
  <si>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</si>
  <si>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</si>
  <si>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</si>
  <si>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</si>
  <si>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</si>
  <si>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</si>
  <si>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</si>
  <si>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</si>
  <si>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</si>
  <si>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</si>
  <si>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</si>
  <si>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</si>
  <si>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</si>
  <si>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</si>
  <si>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</si>
  <si>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</si>
  <si>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</si>
  <si>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</si>
  <si>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</si>
  <si>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</si>
  <si>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</si>
  <si>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</si>
  <si>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</si>
  <si>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</si>
  <si>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</si>
  <si>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</si>
  <si>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</si>
  <si>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</si>
  <si>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</si>
  <si>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</si>
  <si>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</si>
  <si>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</si>
  <si>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</si>
  <si>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</si>
  <si>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</si>
  <si>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</si>
  <si>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</si>
  <si>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</si>
  <si>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</si>
  <si>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</si>
  <si>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</si>
  <si>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</si>
  <si>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</si>
  <si>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</si>
  <si>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</si>
  <si>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</si>
  <si>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</si>
  <si>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</si>
  <si>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</si>
  <si>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</si>
  <si>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</si>
  <si>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</si>
  <si>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</si>
  <si>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</si>
  <si>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</si>
  <si>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</si>
  <si>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</si>
  <si>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</si>
  <si>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</si>
  <si>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</si>
  <si>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</si>
  <si>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</si>
  <si>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</si>
  <si>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</si>
  <si>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</si>
  <si>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</si>
  <si>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</si>
  <si>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</si>
  <si>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</si>
  <si>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</si>
  <si>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</si>
  <si>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</si>
  <si>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</si>
  <si>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</si>
  <si>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</si>
  <si>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</si>
  <si>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</si>
  <si>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</si>
  <si>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</si>
  <si>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</si>
  <si>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</si>
  <si>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</si>
  <si>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</si>
  <si>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</si>
  <si>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</si>
  <si>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</si>
  <si>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</si>
  <si>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</si>
  <si>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</si>
  <si>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</si>
  <si>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</si>
  <si>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</si>
  <si>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</si>
  <si>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</si>
  <si>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</si>
  <si>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</si>
  <si>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</si>
  <si>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</si>
  <si>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</si>
  <si>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</si>
  <si>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</si>
  <si>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</si>
  <si>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</si>
  <si>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</si>
  <si>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</si>
  <si>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</si>
  <si>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</si>
  <si>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</si>
  <si>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</si>
  <si>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</si>
  <si>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</si>
  <si>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</si>
  <si>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</si>
  <si>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</si>
  <si>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</si>
  <si>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</si>
  <si>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</si>
  <si>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</si>
  <si>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</si>
  <si>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</si>
  <si>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</si>
  <si>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</si>
  <si>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</si>
  <si>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</si>
  <si>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</si>
  <si>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</si>
  <si>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</si>
  <si>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</si>
  <si>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</si>
  <si>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</si>
  <si>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</si>
  <si>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</si>
  <si>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</si>
  <si>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</si>
  <si>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</si>
  <si>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</si>
  <si>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</si>
  <si>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</si>
  <si>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</si>
  <si>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</si>
  <si>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</si>
  <si>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</si>
  <si>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</si>
  <si>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</si>
  <si>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</si>
  <si>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</si>
  <si>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</si>
  <si>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</si>
  <si>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</si>
  <si>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</si>
  <si>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</si>
  <si>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</si>
  <si>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</si>
  <si>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</si>
  <si>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</si>
  <si>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</si>
  <si>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</si>
  <si>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</si>
  <si>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</si>
  <si>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</si>
  <si>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</si>
  <si>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</si>
  <si>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</si>
  <si>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</si>
  <si>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</si>
  <si>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</si>
  <si>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</si>
  <si>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</si>
  <si>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</si>
  <si>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</si>
  <si>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</si>
  <si>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</si>
  <si>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</si>
  <si>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</si>
  <si>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</si>
  <si>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</si>
  <si>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</si>
  <si>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</si>
  <si>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</si>
  <si>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</si>
  <si>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</si>
  <si>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</si>
  <si>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</si>
  <si>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</si>
  <si>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</si>
  <si>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</si>
  <si>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</si>
  <si>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</si>
  <si>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</si>
  <si>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</si>
  <si>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</si>
  <si>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</si>
  <si>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</si>
  <si>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</si>
  <si>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</si>
  <si>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</si>
  <si>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</si>
  <si>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</si>
  <si>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</si>
  <si>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</si>
  <si>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</si>
  <si>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</si>
  <si>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</si>
  <si>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</si>
  <si>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</si>
  <si>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</si>
  <si>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</si>
  <si>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</si>
  <si>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</si>
  <si>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</si>
  <si>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</si>
  <si>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</si>
  <si>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</si>
  <si>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</si>
  <si>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</si>
  <si>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</si>
  <si>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</si>
  <si>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</si>
  <si>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</si>
  <si>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</si>
  <si>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</si>
  <si>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</si>
  <si>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</si>
  <si>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</si>
  <si>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</si>
  <si>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</si>
  <si>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</si>
  <si>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</si>
  <si>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</si>
  <si>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</si>
  <si>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</si>
  <si>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</si>
  <si>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</si>
  <si>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</si>
  <si>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</si>
  <si>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</si>
  <si>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</si>
  <si>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</si>
  <si>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</si>
  <si>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</si>
  <si>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</si>
  <si>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</si>
  <si>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</si>
  <si>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</si>
  <si>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</si>
  <si>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</si>
  <si>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</si>
  <si>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</si>
  <si>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</si>
  <si>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</si>
  <si>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</si>
  <si>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</si>
  <si>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</si>
  <si>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</si>
  <si>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</si>
  <si>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</si>
  <si>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</si>
  <si>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</si>
  <si>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</si>
  <si>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</si>
  <si>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</si>
  <si>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</si>
  <si>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</si>
  <si>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</si>
  <si>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</si>
  <si>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</si>
  <si>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</si>
  <si>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</si>
  <si>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</si>
  <si>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</si>
  <si>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</si>
  <si>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</si>
  <si>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</si>
  <si>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</si>
  <si>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</si>
  <si>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</si>
  <si>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</si>
  <si>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</si>
  <si>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</si>
  <si>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</si>
  <si>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</si>
  <si>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</si>
  <si>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</si>
  <si>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</si>
  <si>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</si>
  <si>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</si>
  <si>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</si>
  <si>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</si>
  <si>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</si>
  <si>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</si>
  <si>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</si>
  <si>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</si>
  <si>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</si>
  <si>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</si>
  <si>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</si>
  <si>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</si>
  <si>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</si>
  <si>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</si>
  <si>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</si>
  <si>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</si>
  <si>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</si>
  <si>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</si>
  <si>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</si>
  <si>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</si>
  <si>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</si>
  <si>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</si>
  <si>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</si>
  <si>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</si>
  <si>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</si>
  <si>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</si>
  <si>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</si>
  <si>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</si>
  <si>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</si>
  <si>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</si>
  <si>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</si>
  <si>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</si>
  <si>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</si>
  <si>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</si>
  <si>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</si>
  <si>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</si>
  <si>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</si>
  <si>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</si>
  <si>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</si>
  <si>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</si>
  <si>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</si>
  <si>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</si>
  <si>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</si>
  <si>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</si>
  <si>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</si>
  <si>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</si>
  <si>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</si>
  <si>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</si>
  <si>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</si>
  <si>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</si>
  <si>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</si>
  <si>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</si>
  <si>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</si>
  <si>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</si>
  <si>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</si>
  <si>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</si>
  <si>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</si>
  <si>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</si>
  <si>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</si>
  <si>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</si>
  <si>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</si>
  <si>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</si>
  <si>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</si>
  <si>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</si>
  <si>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</si>
  <si>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</si>
  <si>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</si>
  <si>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</si>
  <si>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</si>
  <si>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</si>
  <si>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</si>
  <si>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</si>
  <si>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</si>
  <si>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</si>
  <si>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</si>
  <si>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</si>
  <si>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</si>
  <si>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</si>
  <si>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</si>
  <si>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</si>
  <si>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</si>
  <si>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</si>
  <si>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</si>
  <si>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</si>
  <si>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</si>
  <si>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</si>
  <si>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</si>
  <si>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</si>
  <si>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</si>
  <si>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</si>
  <si>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</si>
  <si>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</si>
  <si>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</si>
  <si>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</si>
  <si>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</si>
  <si>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</si>
  <si>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</si>
  <si>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</si>
  <si>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</si>
  <si>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</si>
  <si>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</si>
  <si>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</si>
  <si>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</si>
  <si>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</si>
  <si>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</si>
  <si>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</si>
  <si>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</si>
  <si>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</si>
  <si>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</si>
  <si>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</si>
  <si>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</si>
  <si>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</si>
  <si>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</si>
  <si>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</si>
  <si>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</si>
  <si>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</si>
  <si>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</si>
  <si>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</si>
  <si>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</si>
  <si>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</si>
  <si>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</si>
  <si>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</si>
  <si>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</si>
  <si>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</si>
  <si>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</si>
  <si>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</si>
  <si>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</si>
  <si>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</si>
  <si>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</si>
  <si>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</si>
  <si>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</si>
  <si>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</si>
  <si>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</si>
  <si>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</si>
  <si>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</si>
  <si>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</si>
  <si>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</si>
  <si>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</si>
  <si>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</si>
  <si>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</si>
  <si>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</si>
  <si>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</si>
  <si>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</si>
  <si>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</si>
  <si>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</si>
  <si>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</si>
  <si>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</si>
  <si>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</si>
  <si>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</si>
  <si>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</si>
  <si>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</si>
  <si>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</si>
  <si>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</si>
  <si>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</si>
  <si>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</si>
  <si>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</si>
  <si>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</si>
  <si>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</si>
  <si>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</si>
  <si>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</si>
  <si>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</si>
  <si>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</si>
  <si>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</si>
  <si>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</si>
  <si>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</si>
  <si>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</si>
  <si>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</si>
  <si>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</si>
  <si>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</si>
  <si>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</si>
  <si>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</si>
  <si>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</si>
  <si>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</si>
  <si>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</si>
  <si>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</si>
  <si>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</si>
  <si>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</si>
  <si>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</si>
  <si>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</si>
  <si>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</si>
  <si>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</si>
  <si>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</si>
  <si>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</si>
  <si>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</si>
  <si>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</si>
  <si>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</si>
  <si>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</si>
  <si>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</si>
  <si>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</si>
  <si>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</si>
  <si>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</si>
  <si>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</si>
  <si>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</si>
  <si>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</si>
  <si>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</si>
  <si>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</si>
  <si>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</si>
  <si>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</si>
  <si>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</si>
  <si>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</si>
  <si>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</si>
  <si>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</si>
  <si>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</si>
  <si>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</si>
  <si>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</si>
  <si>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</si>
  <si>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</si>
  <si>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</si>
  <si>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</si>
  <si>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</si>
  <si>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</si>
  <si>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</si>
  <si>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</si>
  <si>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</si>
  <si>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</si>
  <si>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</si>
  <si>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</si>
  <si>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</si>
  <si>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</si>
  <si>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</si>
  <si>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</si>
  <si>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</si>
  <si>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</si>
  <si>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</si>
  <si>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</si>
  <si>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</si>
  <si>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</si>
  <si>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</si>
  <si>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</si>
  <si>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</si>
  <si>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</si>
  <si>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</si>
  <si>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</si>
  <si>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</si>
  <si>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</si>
  <si>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</si>
  <si>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</si>
  <si>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</si>
  <si>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</si>
  <si>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</si>
  <si>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</si>
  <si>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</si>
  <si>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</si>
  <si>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</si>
  <si>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</si>
  <si>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</si>
  <si>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</si>
  <si>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</si>
  <si>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</si>
  <si>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</si>
  <si>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</si>
  <si>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</si>
  <si>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</si>
  <si>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</si>
  <si>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</si>
  <si>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</si>
  <si>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</si>
  <si>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</si>
  <si>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</si>
  <si>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</si>
  <si>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</si>
  <si>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</si>
  <si>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</si>
  <si>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</si>
  <si>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</si>
  <si>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</si>
  <si>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</si>
  <si>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</si>
  <si>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</si>
  <si>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</si>
  <si>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</si>
  <si>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</si>
  <si>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</si>
  <si>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</si>
  <si>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</si>
  <si>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</si>
  <si>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</si>
  <si>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</si>
  <si>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</si>
  <si>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</si>
  <si>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</si>
  <si>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</si>
  <si>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</si>
  <si>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</si>
  <si>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</si>
  <si>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</si>
  <si>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</si>
  <si>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</si>
  <si>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</si>
  <si>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</si>
  <si>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</si>
  <si>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</si>
  <si>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</si>
  <si>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</si>
  <si>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</si>
  <si>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</si>
  <si>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</si>
  <si>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</si>
  <si>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</si>
  <si>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</si>
  <si>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</si>
  <si>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</si>
  <si>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</si>
  <si>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</si>
  <si>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</si>
  <si>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</si>
  <si>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</si>
  <si>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</si>
  <si>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</si>
  <si>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</si>
  <si>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</si>
  <si>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</si>
  <si>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</si>
  <si>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</si>
  <si>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</si>
  <si>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</si>
  <si>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</si>
  <si>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</si>
  <si>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</si>
  <si>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</si>
  <si>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</si>
  <si>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</si>
  <si>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</si>
  <si>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</si>
  <si>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</si>
  <si>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</si>
  <si>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</si>
  <si>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</si>
  <si>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</si>
  <si>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</si>
  <si>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</si>
  <si>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</si>
  <si>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</si>
  <si>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</si>
  <si>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</si>
  <si>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</si>
  <si>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</si>
  <si>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</si>
  <si>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</si>
  <si>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</si>
  <si>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</si>
  <si>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</si>
  <si>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</si>
  <si>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</si>
  <si>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</si>
  <si>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</si>
  <si>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</si>
  <si>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</si>
  <si>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</si>
  <si>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</si>
  <si>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</si>
  <si>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</si>
  <si>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</si>
  <si>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</si>
  <si>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</si>
  <si>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</si>
  <si>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</si>
  <si>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</si>
  <si>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</si>
  <si>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</si>
  <si>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</si>
  <si>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</si>
  <si>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</si>
  <si>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</si>
  <si>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</si>
  <si>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</si>
  <si>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</si>
  <si>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</si>
  <si>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</si>
  <si>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</si>
  <si>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</si>
  <si>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</si>
  <si>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</si>
  <si>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</si>
  <si>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</si>
  <si>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</si>
  <si>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</si>
  <si>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</si>
  <si>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</si>
  <si>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</si>
  <si>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</si>
  <si>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</si>
  <si>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</si>
  <si>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</si>
  <si>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</si>
  <si>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</si>
  <si>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</si>
  <si>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</si>
  <si>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</si>
  <si>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</si>
  <si>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</si>
  <si>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</si>
  <si>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</si>
  <si>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</si>
  <si>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</si>
  <si>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</si>
  <si>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</si>
  <si>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</si>
  <si>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</si>
  <si>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</si>
  <si>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</si>
  <si>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</si>
  <si>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</si>
  <si>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</si>
  <si>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</si>
  <si>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</si>
  <si>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</si>
  <si>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</si>
  <si>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</si>
  <si>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</si>
  <si>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</si>
  <si>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</si>
  <si>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</si>
  <si>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</si>
  <si>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</si>
  <si>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</si>
  <si>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</si>
  <si>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</si>
  <si>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</si>
  <si>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</si>
  <si>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</si>
  <si>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</si>
  <si>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</si>
  <si>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</si>
  <si>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</si>
  <si>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</si>
  <si>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</si>
  <si>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</si>
  <si>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</si>
  <si>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</si>
  <si>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</si>
  <si>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</si>
  <si>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</si>
  <si>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</si>
  <si>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</si>
  <si>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</si>
  <si>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</si>
  <si>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</si>
  <si>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</si>
  <si>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</si>
  <si>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</si>
  <si>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</si>
  <si>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</si>
  <si>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</si>
  <si>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</si>
  <si>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</si>
  <si>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</si>
  <si>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</si>
  <si>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</si>
  <si>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</si>
  <si>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</si>
  <si>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</si>
  <si>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</si>
  <si>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</si>
  <si>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</si>
  <si>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</si>
  <si>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</si>
  <si>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</si>
  <si>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</si>
  <si>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</si>
  <si>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</si>
  <si>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</si>
  <si>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</si>
  <si>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</si>
  <si>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</si>
  <si>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</si>
  <si>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</si>
  <si>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</si>
  <si>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</si>
  <si>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</si>
  <si>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</si>
  <si>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</si>
  <si>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</si>
  <si>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</si>
  <si>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</si>
  <si>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</si>
  <si>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</si>
  <si>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</si>
  <si>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</si>
  <si>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</si>
  <si>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</si>
  <si>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</si>
  <si>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</si>
  <si>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</si>
  <si>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</si>
  <si>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</si>
  <si>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</si>
  <si>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</si>
  <si>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</si>
  <si>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</si>
  <si>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</si>
  <si>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</si>
  <si>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</si>
  <si>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</si>
  <si>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</si>
  <si>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</si>
  <si>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</si>
  <si>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</si>
  <si>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</si>
  <si>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</si>
  <si>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</si>
  <si>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</si>
  <si>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</si>
  <si>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</si>
  <si>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</si>
  <si>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</si>
  <si>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</si>
  <si>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</si>
  <si>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</si>
  <si>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</si>
  <si>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</si>
  <si>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</si>
  <si>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</si>
  <si>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</si>
  <si>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</si>
  <si>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</si>
  <si>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</si>
  <si>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</si>
  <si>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</si>
  <si>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</si>
  <si>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</si>
  <si>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</si>
  <si>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</si>
  <si>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</si>
  <si>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</si>
  <si>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</si>
  <si>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</si>
  <si>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</si>
  <si>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</si>
  <si>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</si>
  <si>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</si>
  <si>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</si>
  <si>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</si>
  <si>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</si>
  <si>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</si>
  <si>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</si>
  <si>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</si>
  <si>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</si>
  <si>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</si>
  <si>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</si>
  <si>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</si>
  <si>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</si>
  <si>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</si>
  <si>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</si>
  <si>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</si>
  <si>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</si>
  <si>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</si>
  <si>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</si>
  <si>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</si>
  <si>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</si>
  <si>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</si>
  <si>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</si>
  <si>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</si>
  <si>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</si>
  <si>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</si>
  <si>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</si>
  <si>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</si>
  <si>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</si>
  <si>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</si>
  <si>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</si>
  <si>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</si>
  <si>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</si>
  <si>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</si>
  <si>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</si>
  <si>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</si>
  <si>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</si>
  <si>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</si>
  <si>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</si>
  <si>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</si>
  <si>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</si>
  <si>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</si>
  <si>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</si>
  <si>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</si>
  <si>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</si>
  <si>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</si>
  <si>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</si>
  <si>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</si>
  <si>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</si>
  <si>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</si>
  <si>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</si>
  <si>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</si>
  <si>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</si>
  <si>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</si>
  <si>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</si>
  <si>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</si>
  <si>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</si>
  <si>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</si>
  <si>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</si>
  <si>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</si>
  <si>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</si>
  <si>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</si>
  <si>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</si>
  <si>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</si>
  <si>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</si>
  <si>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</si>
  <si>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</si>
  <si>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</si>
  <si>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</si>
  <si>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</si>
  <si>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</si>
  <si>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</si>
  <si>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</si>
  <si>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</si>
  <si>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</si>
  <si>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</si>
  <si>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</si>
  <si>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</si>
  <si>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</si>
  <si>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</si>
  <si>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</si>
  <si>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</si>
  <si>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</si>
  <si>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</si>
  <si>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</si>
  <si>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</si>
  <si>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</si>
  <si>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</si>
  <si>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</si>
  <si>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</si>
  <si>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</si>
  <si>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</si>
  <si>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</si>
  <si>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</si>
  <si>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</si>
  <si>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</si>
  <si>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</si>
  <si>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</si>
  <si>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</si>
  <si>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</si>
  <si>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</si>
  <si>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</si>
  <si>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</si>
  <si>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</si>
  <si>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</si>
  <si>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</si>
  <si>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</si>
  <si>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</si>
  <si>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</si>
  <si>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</si>
  <si>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</si>
  <si>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</si>
  <si>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</si>
  <si>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</si>
  <si>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</si>
  <si>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</si>
  <si>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</si>
  <si>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</si>
  <si>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</si>
  <si>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</si>
  <si>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</si>
  <si>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</si>
  <si>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</si>
  <si>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</si>
  <si>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</si>
  <si>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</si>
  <si>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</si>
  <si>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</si>
  <si>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</si>
  <si>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</si>
  <si>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</si>
  <si>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</si>
  <si>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</si>
  <si>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</si>
  <si>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</si>
  <si>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</si>
  <si>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</si>
  <si>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</si>
  <si>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</si>
  <si>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</si>
  <si>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</si>
  <si>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</si>
  <si>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</si>
  <si>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</si>
  <si>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</si>
  <si>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</si>
  <si>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</si>
  <si>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</si>
  <si>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</si>
  <si>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</si>
  <si>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</si>
  <si>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</si>
  <si>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</si>
  <si>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</si>
  <si>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</si>
  <si>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</si>
  <si>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</si>
  <si>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</si>
  <si>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</si>
  <si>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</si>
  <si>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</si>
  <si>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</si>
  <si>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</si>
  <si>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</si>
  <si>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</si>
  <si>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</si>
  <si>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</si>
  <si>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</si>
  <si>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</si>
  <si>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</si>
  <si>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</si>
  <si>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</si>
  <si>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</si>
  <si>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</si>
  <si>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</si>
  <si>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</si>
  <si>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</si>
  <si>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</si>
  <si>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</si>
  <si>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</si>
  <si>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</si>
  <si>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</si>
  <si>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</si>
  <si>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</si>
  <si>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</si>
  <si>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</si>
  <si>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</si>
  <si>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</si>
  <si>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</si>
  <si>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</si>
  <si>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</si>
  <si>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</si>
  <si>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</si>
  <si>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</si>
  <si>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</si>
  <si>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</si>
  <si>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</si>
  <si>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</si>
  <si>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</si>
  <si>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</si>
  <si>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</si>
  <si>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</si>
  <si>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</si>
  <si>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</si>
  <si>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</si>
  <si>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</si>
  <si>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</si>
  <si>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</si>
  <si>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</si>
  <si>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</si>
  <si>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</si>
  <si>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</si>
  <si>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</si>
  <si>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</si>
  <si>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</si>
  <si>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</si>
  <si>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</si>
  <si>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</si>
  <si>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</si>
  <si>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</si>
  <si>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</si>
  <si>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</si>
  <si>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</si>
  <si>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</si>
  <si>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</si>
  <si>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</si>
  <si>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</si>
  <si>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</si>
  <si>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</si>
  <si>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</si>
  <si>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</si>
  <si>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</si>
  <si>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</si>
  <si>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</si>
  <si>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</si>
  <si>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</si>
  <si>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</si>
  <si>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</si>
  <si>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</si>
  <si>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</si>
  <si>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</si>
  <si>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</si>
  <si>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</si>
  <si>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</si>
  <si>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</si>
  <si>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</si>
  <si>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</si>
  <si>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</si>
  <si>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</si>
  <si>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</si>
  <si>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</si>
  <si>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</si>
  <si>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</si>
  <si>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</si>
  <si>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</si>
  <si>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</si>
  <si>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</si>
  <si>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</si>
  <si>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</si>
  <si>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</si>
  <si>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</si>
  <si>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</si>
  <si>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</si>
  <si>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</si>
  <si>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</si>
  <si>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</si>
  <si>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</si>
  <si>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</si>
  <si>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</si>
  <si>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</si>
  <si>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</si>
  <si>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</si>
  <si>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</si>
  <si>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</si>
  <si>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</si>
  <si>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</si>
  <si>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</si>
  <si>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</si>
  <si>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</si>
  <si>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</si>
  <si>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</si>
  <si>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</si>
  <si>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</si>
  <si>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</si>
  <si>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</si>
  <si>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</si>
  <si>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</si>
  <si>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</si>
  <si>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</si>
  <si>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</si>
  <si>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</si>
  <si>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</si>
  <si>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</si>
  <si>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</si>
  <si>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</si>
  <si>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</si>
  <si>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</si>
  <si>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</si>
  <si>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</si>
  <si>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</si>
  <si>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</si>
  <si>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</si>
  <si>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</si>
  <si>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</si>
  <si>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</si>
  <si>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</si>
  <si>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</si>
  <si>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</si>
  <si>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</si>
  <si>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</si>
  <si>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</si>
  <si>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</si>
  <si>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</si>
  <si>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</si>
  <si>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</si>
  <si>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</si>
  <si>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</si>
  <si>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</si>
  <si>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</si>
  <si>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</si>
  <si>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</si>
  <si>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</si>
  <si>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</si>
  <si>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</si>
  <si>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</si>
  <si>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</si>
  <si>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</si>
  <si>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</si>
  <si>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</si>
  <si>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</si>
  <si>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</si>
  <si>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</si>
  <si>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</si>
  <si>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</si>
  <si>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</si>
  <si>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</si>
  <si>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</si>
  <si>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</si>
  <si>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</si>
  <si>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</si>
  <si>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</si>
  <si>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</si>
  <si>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</si>
  <si>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</si>
  <si>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</si>
  <si>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</si>
  <si>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</si>
  <si>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</si>
  <si>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</si>
  <si>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</si>
  <si>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</si>
  <si>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</si>
  <si>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</si>
  <si>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</si>
  <si>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</si>
  <si>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</si>
  <si>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</si>
  <si>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</si>
  <si>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</si>
  <si>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</si>
  <si>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</si>
  <si>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</si>
  <si>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</si>
  <si>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</si>
  <si>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</si>
  <si>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</si>
  <si>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</si>
  <si>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</si>
  <si>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</si>
  <si>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</si>
  <si>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</si>
  <si>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</si>
  <si>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</si>
  <si>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</si>
  <si>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</si>
  <si>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</si>
  <si>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</si>
  <si>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</si>
  <si>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</si>
  <si>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</si>
  <si>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</si>
  <si>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</si>
  <si>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</si>
  <si>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</si>
  <si>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</si>
  <si>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</si>
  <si>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</si>
  <si>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</si>
  <si>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</si>
  <si>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</si>
  <si>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</si>
  <si>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</si>
  <si>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</si>
  <si>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</si>
  <si>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</si>
  <si>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</si>
  <si>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</si>
  <si>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</si>
  <si>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</si>
  <si>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</si>
  <si>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</si>
  <si>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</si>
  <si>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</si>
  <si>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</si>
  <si>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</si>
  <si>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</si>
  <si>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</si>
  <si>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</si>
  <si>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</si>
  <si>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</si>
  <si>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</si>
  <si>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</si>
  <si>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</si>
  <si>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</si>
  <si>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</si>
  <si>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</si>
  <si>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</si>
  <si>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</si>
  <si>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</si>
  <si>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</si>
  <si>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</si>
  <si>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</si>
  <si>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</si>
  <si>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</si>
  <si>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</si>
  <si>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</si>
  <si>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</si>
  <si>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</si>
  <si>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</si>
  <si>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</si>
  <si>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</si>
  <si>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</si>
  <si>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</si>
  <si>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</si>
  <si>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</si>
  <si>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</si>
  <si>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</si>
  <si>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</si>
  <si>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</si>
  <si>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</si>
  <si>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</si>
  <si>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</si>
  <si>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</si>
  <si>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</si>
  <si>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</si>
  <si>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</si>
  <si>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</si>
  <si>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</si>
  <si>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</si>
  <si>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</si>
  <si>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</si>
  <si>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</si>
  <si>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</si>
  <si>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</si>
  <si>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</si>
  <si>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</si>
  <si>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</si>
  <si>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</si>
  <si>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</si>
  <si>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</si>
  <si>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</si>
  <si>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</si>
  <si>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</si>
  <si>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</si>
  <si>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</si>
  <si>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</si>
  <si>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</si>
  <si>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</si>
  <si>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</si>
  <si>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</si>
  <si>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</si>
  <si>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</si>
  <si>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</si>
  <si>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</si>
  <si>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</si>
  <si>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</si>
  <si>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</si>
  <si>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</si>
  <si>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</si>
  <si>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</si>
  <si>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</si>
  <si>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</si>
  <si>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</si>
  <si>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</si>
  <si>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</si>
  <si>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</si>
  <si>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</si>
  <si>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</si>
  <si>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</si>
  <si>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</si>
  <si>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</si>
  <si>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</si>
  <si>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</si>
  <si>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</si>
  <si>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</si>
  <si>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</si>
  <si>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</si>
  <si>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</si>
  <si>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</si>
  <si>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</si>
  <si>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</si>
  <si>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</si>
  <si>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</si>
  <si>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</si>
  <si>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</si>
  <si>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</si>
  <si>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</si>
  <si>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</si>
  <si>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</si>
  <si>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</si>
  <si>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</si>
  <si>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</si>
  <si>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</si>
  <si>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</si>
  <si>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</si>
  <si>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</si>
  <si>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</si>
  <si>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</si>
  <si>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</si>
  <si>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</si>
  <si>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</si>
  <si>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</si>
  <si>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</si>
  <si>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</si>
  <si>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</si>
  <si>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</si>
  <si>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</si>
  <si>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</si>
  <si>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</si>
  <si>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</si>
  <si>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</si>
  <si>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</si>
  <si>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</si>
  <si>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</si>
  <si>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</si>
  <si>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</si>
  <si>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</si>
  <si>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</si>
  <si>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</si>
  <si>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</si>
  <si>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</si>
  <si>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</si>
  <si>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</si>
  <si>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</si>
  <si>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</si>
  <si>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</si>
  <si>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</si>
  <si>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</si>
  <si>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</si>
  <si>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</si>
  <si>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</si>
  <si>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</si>
  <si>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</si>
  <si>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</si>
  <si>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</si>
  <si>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</si>
  <si>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</si>
  <si>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</si>
  <si>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</si>
  <si>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</si>
  <si>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</si>
  <si>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</si>
  <si>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</si>
  <si>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</si>
  <si>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</si>
  <si>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</si>
  <si>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</si>
  <si>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</si>
  <si>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</si>
  <si>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</si>
  <si>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</si>
  <si>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</si>
  <si>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</si>
  <si>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</si>
  <si>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</si>
  <si>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</si>
  <si>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</si>
  <si>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</si>
  <si>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</si>
  <si>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</si>
  <si>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</si>
  <si>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</si>
  <si>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</si>
  <si>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</si>
  <si>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</si>
  <si>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</si>
  <si>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</si>
  <si>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</si>
  <si>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</si>
  <si>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</si>
  <si>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</si>
  <si>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</si>
  <si>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</si>
  <si>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</si>
  <si>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</si>
  <si>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</si>
  <si>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</si>
  <si>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</si>
  <si>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</si>
  <si>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</si>
  <si>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</si>
  <si>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</si>
  <si>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</si>
  <si>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</si>
  <si>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</si>
  <si>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</si>
  <si>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</si>
  <si>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</si>
  <si>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</si>
  <si>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</si>
  <si>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</si>
  <si>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</si>
  <si>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</si>
  <si>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</si>
  <si>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</si>
  <si>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</si>
  <si>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</si>
  <si>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</si>
  <si>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</si>
  <si>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</si>
  <si>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</si>
  <si>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</si>
  <si>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</si>
  <si>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</si>
  <si>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</si>
  <si>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</si>
  <si>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</si>
  <si>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</si>
  <si>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</si>
  <si>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</si>
  <si>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</si>
  <si>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</si>
  <si>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</si>
  <si>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</si>
  <si>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</si>
  <si>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</si>
  <si>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</si>
  <si>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</si>
  <si>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</si>
  <si>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</si>
  <si>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</si>
  <si>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</si>
  <si>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</si>
  <si>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</si>
  <si>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</si>
  <si>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</si>
  <si>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</si>
  <si>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</si>
  <si>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</si>
  <si>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</si>
  <si>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</si>
  <si>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</si>
  <si>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</si>
  <si>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</si>
  <si>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</si>
  <si>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</si>
  <si>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</si>
  <si>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</si>
  <si>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</si>
  <si>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</si>
  <si>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</si>
  <si>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</si>
  <si>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</si>
  <si>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</si>
  <si>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</si>
  <si>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</si>
  <si>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</si>
  <si>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</si>
  <si>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</si>
  <si>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</si>
  <si>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</si>
  <si>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</si>
  <si>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</si>
  <si>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</si>
  <si>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</si>
  <si>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</si>
  <si>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</si>
  <si>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</si>
  <si>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</si>
  <si>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</si>
  <si>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</si>
  <si>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</si>
  <si>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</si>
  <si>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</si>
  <si>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</si>
  <si>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</si>
  <si>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</si>
  <si>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</si>
  <si>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</si>
  <si>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</si>
  <si>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</si>
  <si>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</si>
  <si>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</si>
  <si>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</si>
  <si>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</si>
  <si>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</si>
  <si>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</si>
  <si>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</si>
  <si>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</si>
  <si>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</si>
  <si>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</si>
  <si>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</si>
  <si>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</si>
  <si>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</si>
  <si>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</si>
  <si>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</si>
  <si>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</si>
  <si>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</si>
  <si>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</si>
  <si>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</si>
  <si>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</si>
  <si>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</si>
  <si>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</si>
  <si>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</si>
  <si>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</si>
  <si>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</si>
  <si>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</si>
  <si>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</si>
  <si>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</si>
  <si>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</si>
  <si>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</si>
  <si>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</si>
  <si>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</si>
  <si>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</si>
  <si>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</si>
  <si>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</si>
  <si>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</si>
  <si>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</si>
  <si>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</si>
  <si>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</si>
  <si>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</si>
  <si>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</si>
  <si>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</si>
  <si>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</si>
  <si>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</si>
  <si>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</si>
  <si>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</si>
  <si>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</si>
  <si>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</si>
  <si>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</si>
  <si>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</si>
  <si>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</si>
  <si>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</si>
  <si>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</si>
  <si>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</si>
  <si>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</si>
  <si>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</si>
  <si>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</si>
  <si>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</si>
  <si>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</si>
  <si>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</si>
  <si>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</si>
  <si>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</si>
  <si>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</si>
  <si>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</si>
  <si>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</si>
  <si>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</si>
  <si>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</si>
  <si>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</si>
  <si>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</si>
  <si>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</si>
  <si>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</si>
  <si>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</si>
  <si>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</si>
  <si>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</si>
  <si>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</si>
  <si>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</si>
  <si>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</si>
  <si>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</si>
  <si>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</si>
  <si>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</si>
  <si>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</si>
  <si>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</si>
  <si>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</si>
  <si>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</si>
  <si>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</si>
  <si>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</si>
  <si>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</si>
  <si>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</si>
  <si>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</si>
  <si>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</si>
  <si>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</si>
  <si>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</si>
  <si>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</si>
  <si>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</si>
  <si>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</si>
  <si>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</si>
  <si>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</si>
  <si>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</si>
  <si>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</si>
  <si>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</si>
  <si>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</si>
  <si>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</si>
  <si>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</si>
  <si>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</si>
  <si>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</si>
  <si>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</si>
  <si>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</si>
  <si>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</si>
  <si>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</si>
  <si>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</si>
  <si>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</si>
  <si>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</si>
  <si>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</si>
  <si>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</si>
  <si>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</si>
  <si>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</si>
  <si>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</si>
  <si>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</si>
  <si>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</si>
  <si>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</si>
  <si>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</si>
  <si>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</si>
  <si>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</si>
  <si>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</si>
  <si>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</si>
  <si>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</si>
  <si>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</si>
  <si>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</si>
  <si>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</si>
  <si>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</si>
  <si>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</si>
  <si>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</si>
  <si>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</si>
  <si>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</si>
  <si>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</si>
  <si>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</si>
  <si>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</si>
  <si>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</si>
  <si>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</si>
  <si>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</si>
  <si>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</si>
  <si>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</si>
  <si>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</si>
  <si>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</si>
  <si>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</si>
  <si>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</si>
  <si>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</si>
  <si>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</si>
  <si>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</si>
  <si>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</si>
  <si>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</si>
  <si>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</si>
  <si>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</si>
  <si>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</si>
  <si>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</si>
  <si>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</si>
  <si>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</si>
  <si>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</si>
  <si>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</si>
  <si>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</si>
  <si>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</si>
  <si>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</si>
  <si>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</si>
  <si>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</si>
  <si>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</si>
  <si>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</si>
  <si>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</si>
  <si>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</si>
  <si>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</si>
  <si>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</si>
  <si>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</si>
  <si>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</si>
  <si>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</si>
  <si>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</si>
  <si>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</si>
  <si>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</si>
  <si>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</si>
  <si>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</si>
  <si>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</si>
  <si>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</si>
  <si>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</si>
  <si>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</si>
  <si>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</si>
  <si>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</si>
  <si>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</si>
  <si>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</si>
  <si>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</si>
  <si>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</si>
  <si>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</si>
  <si>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</si>
  <si>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</si>
  <si>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</si>
  <si>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</si>
  <si>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</si>
  <si>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</si>
  <si>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</si>
  <si>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</si>
  <si>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</si>
  <si>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</si>
  <si>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</si>
  <si>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</si>
  <si>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</si>
  <si>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</si>
  <si>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</si>
  <si>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</si>
  <si>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</si>
  <si>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</si>
  <si>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</si>
  <si>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</si>
  <si>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</si>
  <si>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</si>
  <si>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</si>
  <si>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</si>
  <si>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</si>
  <si>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</si>
  <si>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</si>
  <si>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</si>
  <si>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</si>
  <si>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</si>
  <si>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</si>
  <si>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</si>
  <si>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</si>
  <si>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</si>
  <si>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</si>
  <si>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</si>
  <si>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</si>
  <si>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</si>
  <si>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</si>
  <si>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</si>
  <si>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</si>
  <si>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</si>
  <si>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</si>
  <si>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</si>
  <si>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</si>
  <si>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</si>
  <si>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</si>
  <si>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</si>
  <si>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</si>
  <si>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</si>
  <si>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</si>
  <si>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</si>
  <si>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</si>
  <si>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</si>
  <si>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</si>
  <si>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</si>
  <si>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</si>
  <si>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</si>
  <si>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</si>
  <si>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</si>
  <si>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</si>
  <si>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</si>
  <si>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</si>
  <si>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</si>
  <si>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</si>
  <si>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</si>
  <si>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</si>
  <si>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</si>
  <si>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</si>
  <si>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</si>
  <si>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</si>
  <si>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</si>
  <si>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</si>
  <si>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</si>
  <si>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</si>
  <si>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</si>
  <si>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</si>
  <si>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</si>
  <si>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</si>
  <si>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</si>
  <si>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</si>
  <si>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</si>
  <si>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</si>
  <si>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</si>
  <si>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</si>
  <si>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</si>
  <si>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</si>
  <si>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</si>
  <si>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</si>
  <si>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</si>
  <si>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</si>
  <si>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</si>
  <si>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</si>
  <si>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</si>
  <si>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</si>
  <si>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</si>
  <si>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</si>
  <si>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</si>
  <si>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</si>
  <si>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</si>
  <si>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</si>
  <si>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</si>
  <si>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</si>
  <si>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</si>
  <si>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</si>
  <si>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</si>
  <si>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</si>
  <si>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</si>
  <si>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</si>
  <si>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</si>
  <si>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</si>
  <si>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</si>
  <si>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</si>
  <si>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</si>
  <si>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</si>
  <si>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</si>
  <si>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</si>
  <si>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</si>
  <si>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</si>
  <si>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</si>
  <si>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</si>
  <si>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</si>
  <si>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</si>
  <si>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</si>
  <si>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</si>
  <si>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</si>
  <si>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</si>
  <si>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</si>
  <si>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</si>
  <si>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</si>
  <si>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</si>
  <si>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</si>
  <si>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</si>
  <si>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</si>
  <si>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</si>
  <si>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</si>
  <si>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</si>
  <si>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</si>
  <si>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</si>
  <si>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</si>
  <si>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</si>
  <si>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</si>
  <si>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</si>
  <si>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</si>
  <si>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</si>
  <si>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</si>
  <si>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</si>
  <si>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</si>
  <si>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</si>
  <si>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</si>
  <si>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</si>
  <si>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</si>
  <si>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</si>
  <si>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</si>
  <si>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</si>
  <si>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</si>
  <si>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</si>
  <si>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</si>
  <si>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</si>
  <si>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</si>
  <si>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</si>
  <si>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</si>
  <si>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</si>
  <si>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</si>
  <si>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</si>
  <si>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</si>
  <si>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</si>
  <si>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</si>
  <si>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</si>
  <si>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</si>
  <si>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</si>
  <si>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</si>
  <si>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</si>
  <si>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</si>
  <si>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</si>
  <si>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</si>
  <si>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</si>
  <si>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</si>
  <si>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</si>
  <si>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</si>
  <si>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</si>
  <si>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</si>
  <si>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</si>
  <si>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</si>
  <si>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</si>
  <si>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</si>
  <si>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</si>
  <si>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</si>
  <si>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</si>
  <si>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</si>
  <si>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</si>
  <si>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</si>
  <si>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</si>
  <si>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</si>
  <si>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</si>
  <si>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</si>
  <si>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</si>
  <si>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</si>
  <si>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</si>
  <si>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</si>
  <si>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</si>
  <si>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</si>
  <si>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</si>
  <si>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</si>
  <si>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</si>
  <si>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</si>
  <si>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</si>
  <si>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</si>
  <si>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</si>
  <si>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</si>
  <si>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</si>
  <si>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</si>
  <si>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</si>
  <si>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</si>
  <si>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</si>
  <si>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</si>
  <si>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</si>
  <si>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</si>
  <si>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</si>
  <si>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</si>
  <si>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</si>
  <si>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</si>
  <si>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</si>
  <si>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</si>
  <si>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</si>
  <si>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</si>
  <si>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</si>
  <si>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</si>
  <si>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</si>
  <si>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</si>
  <si>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</si>
  <si>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</si>
  <si>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</si>
  <si>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</si>
  <si>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</si>
  <si>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</si>
  <si>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</si>
  <si>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</si>
  <si>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</si>
  <si>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</si>
  <si>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</si>
  <si>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</si>
  <si>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</si>
  <si>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</si>
  <si>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</si>
  <si>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</si>
  <si>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</si>
  <si>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</si>
  <si>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</si>
  <si>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</si>
  <si>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</si>
  <si>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</si>
  <si>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</si>
  <si>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</si>
  <si>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</si>
  <si>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</si>
  <si>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</si>
  <si>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</si>
  <si>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</si>
  <si>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</si>
  <si>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</si>
  <si>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</si>
  <si>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</si>
  <si>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</si>
  <si>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</si>
  <si>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</si>
  <si>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</si>
  <si>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</si>
  <si>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</si>
  <si>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</si>
  <si>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</si>
  <si>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</si>
  <si>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</si>
  <si>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</si>
  <si>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</si>
  <si>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</si>
  <si>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</si>
  <si>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</si>
  <si>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</si>
  <si>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</si>
  <si>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</si>
  <si>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</si>
  <si>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</si>
  <si>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</si>
  <si>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</si>
  <si>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</si>
  <si>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</si>
  <si>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</si>
  <si>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</si>
  <si>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</si>
  <si>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</si>
  <si>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</si>
  <si>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</si>
  <si>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</si>
  <si>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</si>
  <si>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</si>
  <si>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</si>
  <si>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</si>
  <si>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</si>
  <si>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</si>
  <si>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</si>
  <si>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</si>
  <si>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</si>
  <si>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</si>
  <si>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</si>
  <si>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</si>
  <si>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</si>
  <si>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</si>
  <si>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</si>
  <si>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</si>
  <si>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</si>
  <si>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</si>
  <si>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</si>
  <si>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</si>
  <si>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</si>
  <si>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</si>
  <si>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</si>
  <si>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</si>
  <si>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</si>
  <si>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</si>
  <si>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</si>
  <si>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</si>
  <si>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</si>
  <si>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</si>
  <si>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</si>
  <si>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</si>
  <si>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</si>
  <si>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</si>
  <si>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</si>
  <si>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</si>
  <si>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</si>
  <si>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</si>
  <si>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</si>
  <si>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</si>
  <si>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</si>
  <si>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</si>
  <si>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</si>
  <si>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</si>
  <si>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</si>
  <si>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</si>
  <si>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</si>
  <si>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</si>
  <si>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</si>
  <si>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</si>
  <si>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</si>
  <si>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</si>
  <si>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</si>
  <si>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</si>
  <si>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</si>
  <si>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</si>
  <si>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</si>
  <si>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</si>
  <si>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</si>
  <si>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</si>
  <si>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</si>
  <si>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</si>
  <si>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</si>
  <si>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</si>
  <si>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</si>
  <si>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</si>
  <si>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</si>
  <si>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</si>
  <si>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</si>
  <si>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</si>
  <si>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</si>
  <si>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</si>
  <si>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</si>
  <si>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</si>
  <si>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</si>
  <si>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</si>
  <si>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</si>
  <si>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</si>
  <si>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</si>
  <si>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</si>
  <si>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</si>
  <si>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</si>
  <si>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</si>
  <si>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</si>
  <si>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</si>
  <si>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</si>
  <si>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</si>
  <si>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</si>
  <si>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</si>
  <si>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</si>
  <si>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</si>
  <si>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</si>
  <si>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</si>
  <si>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</si>
  <si>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</si>
  <si>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</si>
  <si>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</si>
  <si>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</si>
  <si>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</si>
  <si>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</si>
  <si>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</si>
  <si>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</si>
  <si>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</si>
  <si>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</si>
  <si>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</si>
  <si>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</si>
  <si>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</si>
  <si>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</si>
  <si>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</si>
  <si>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</si>
  <si>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</si>
  <si>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</si>
  <si>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</si>
  <si>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</si>
  <si>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</si>
  <si>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</si>
  <si>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</si>
  <si>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</si>
  <si>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</si>
  <si>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</si>
  <si>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</si>
  <si>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</si>
  <si>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</si>
  <si>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</si>
  <si>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</si>
  <si>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</si>
  <si>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</si>
  <si>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</si>
  <si>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</si>
  <si>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</si>
  <si>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</si>
  <si>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</si>
  <si>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</si>
  <si>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</si>
  <si>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</si>
  <si>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</si>
  <si>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</si>
  <si>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</si>
  <si>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</si>
  <si>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</si>
  <si>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</si>
  <si>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</si>
  <si>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</si>
  <si>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</si>
  <si>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</si>
  <si>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</si>
  <si>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</si>
  <si>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</si>
  <si>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</si>
  <si>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</si>
  <si>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</si>
  <si>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</si>
  <si>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</si>
  <si>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</si>
  <si>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</si>
  <si>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</si>
  <si>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</si>
  <si>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</si>
  <si>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</si>
  <si>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</si>
  <si>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</si>
  <si>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</si>
  <si>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</si>
  <si>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</si>
  <si>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</si>
  <si>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</si>
  <si>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</si>
  <si>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</si>
  <si>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</si>
  <si>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</si>
  <si>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</si>
  <si>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</si>
  <si>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</si>
  <si>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</si>
  <si>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</si>
  <si>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</si>
  <si>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</si>
  <si>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</si>
  <si>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</si>
  <si>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</si>
  <si>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</si>
  <si>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</si>
  <si>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</si>
  <si>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</si>
  <si>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</si>
  <si>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</si>
  <si>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</si>
  <si>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</si>
  <si>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</si>
  <si>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</si>
  <si>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</si>
  <si>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</si>
  <si>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</si>
  <si>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</si>
  <si>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</si>
  <si>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</si>
  <si>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</si>
  <si>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</si>
  <si>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</si>
  <si>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</si>
  <si>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</si>
  <si>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</si>
  <si>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</si>
  <si>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</si>
  <si>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</si>
  <si>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</si>
  <si>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</si>
  <si>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</si>
  <si>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</si>
  <si>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</si>
  <si>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</si>
  <si>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</si>
  <si>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</si>
  <si>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</si>
  <si>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</si>
  <si>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</si>
  <si>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</si>
  <si>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</si>
  <si>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</si>
  <si>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</si>
  <si>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</si>
  <si>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</si>
  <si>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</si>
  <si>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</si>
  <si>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</si>
  <si>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</si>
  <si>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</si>
  <si>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</si>
  <si>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</si>
  <si>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</si>
  <si>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</si>
  <si>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</si>
  <si>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</si>
  <si>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</si>
  <si>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</si>
  <si>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</si>
  <si>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</si>
  <si>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</si>
  <si>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</si>
  <si>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</si>
  <si>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</si>
  <si>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</si>
  <si>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</si>
  <si>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</si>
  <si>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</si>
  <si>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</si>
  <si>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</si>
  <si>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</si>
  <si>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</si>
  <si>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</si>
  <si>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</si>
  <si>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</si>
  <si>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</si>
  <si>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</si>
  <si>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</si>
  <si>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</si>
  <si>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</si>
  <si>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</si>
  <si>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</si>
  <si>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</si>
  <si>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</si>
  <si>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</si>
  <si>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</si>
  <si>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</si>
  <si>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</si>
  <si>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</si>
  <si>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</si>
  <si>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</si>
  <si>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</si>
  <si>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</si>
  <si>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</si>
  <si>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</si>
  <si>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</si>
  <si>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</si>
  <si>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</si>
  <si>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</si>
  <si>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</si>
  <si>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</si>
  <si>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</si>
  <si>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</si>
  <si>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</si>
  <si>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</si>
  <si>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</si>
  <si>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</si>
  <si>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</si>
  <si>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</si>
  <si>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</si>
  <si>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</si>
  <si>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</si>
  <si>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</si>
  <si>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</si>
  <si>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</si>
  <si>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</si>
  <si>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</si>
  <si>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</si>
  <si>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</si>
  <si>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</si>
  <si>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</si>
  <si>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</si>
  <si>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</si>
  <si>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</si>
  <si>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</si>
  <si>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</si>
  <si>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</si>
  <si>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</si>
  <si>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</si>
  <si>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</si>
  <si>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</si>
  <si>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</si>
  <si>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</si>
  <si>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</si>
  <si>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</si>
  <si>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</si>
  <si>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</si>
  <si>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</si>
  <si>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</si>
  <si>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</si>
  <si>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</si>
  <si>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</si>
  <si>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</si>
  <si>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</si>
  <si>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</si>
  <si>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</si>
  <si>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</si>
  <si>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</si>
  <si>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</si>
  <si>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</si>
  <si>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</si>
  <si>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</si>
  <si>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</si>
  <si>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</si>
  <si>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</si>
  <si>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</si>
  <si>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</si>
  <si>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</si>
  <si>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</si>
  <si>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</si>
  <si>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</si>
  <si>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</si>
  <si>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</si>
  <si>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</si>
  <si>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</si>
  <si>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</si>
  <si>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</si>
  <si>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</si>
  <si>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</si>
  <si>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</si>
  <si>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</si>
  <si>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</si>
  <si>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</si>
  <si>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</si>
  <si>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</si>
  <si>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</si>
  <si>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</si>
  <si>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</si>
  <si>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</si>
  <si>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</si>
  <si>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</si>
  <si>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</si>
  <si>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</si>
  <si>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</si>
  <si>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</si>
  <si>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</si>
  <si>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</si>
  <si>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</si>
  <si>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</si>
  <si>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</si>
  <si>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</si>
  <si>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</si>
  <si>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</si>
  <si>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</si>
  <si>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</si>
  <si>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</si>
  <si>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</si>
  <si>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</si>
  <si>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</si>
  <si>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</si>
  <si>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</si>
  <si>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</si>
  <si>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</si>
  <si>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</si>
  <si>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</si>
  <si>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</si>
  <si>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</si>
  <si>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</si>
  <si>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</si>
  <si>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</si>
  <si>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</si>
  <si>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</si>
  <si>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</si>
  <si>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</si>
  <si>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</si>
  <si>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</si>
  <si>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</si>
  <si>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</si>
  <si>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</si>
  <si>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</si>
  <si>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</si>
  <si>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</si>
  <si>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</si>
  <si>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</si>
  <si>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</si>
  <si>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</si>
  <si>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</si>
  <si>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</si>
  <si>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</si>
  <si>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</si>
  <si>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</si>
  <si>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</si>
  <si>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</si>
  <si>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</si>
  <si>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</si>
  <si>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</si>
  <si>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</si>
  <si>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</si>
  <si>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</si>
  <si>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</si>
  <si>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</si>
  <si>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</si>
  <si>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</si>
  <si>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</si>
  <si>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</si>
  <si>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</si>
  <si>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</si>
  <si>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</si>
  <si>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</si>
  <si>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</si>
  <si>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</si>
  <si>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</si>
  <si>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</si>
  <si>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</si>
  <si>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</si>
  <si>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</si>
  <si>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</si>
  <si>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</si>
  <si>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</si>
  <si>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</si>
  <si>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</si>
  <si>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</si>
  <si>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</si>
  <si>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</si>
  <si>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</si>
  <si>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</si>
  <si>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</si>
  <si>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</si>
  <si>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</si>
  <si>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</si>
  <si>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</si>
  <si>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</si>
  <si>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</si>
  <si>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</si>
  <si>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</si>
  <si>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</si>
  <si>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</si>
  <si>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</si>
  <si>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</si>
  <si>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</si>
  <si>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</si>
  <si>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</si>
  <si>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</si>
  <si>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</si>
  <si>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</si>
  <si>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</si>
  <si>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</si>
  <si>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</si>
  <si>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</si>
  <si>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</si>
  <si>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</si>
  <si>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</si>
  <si>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</si>
  <si>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</si>
  <si>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</si>
  <si>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</si>
  <si>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</si>
  <si>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</si>
  <si>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</si>
  <si>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</si>
  <si>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</si>
  <si>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</si>
  <si>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</si>
  <si>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</si>
  <si>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</si>
  <si>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</si>
  <si>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</si>
  <si>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</si>
  <si>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</si>
  <si>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</si>
  <si>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</si>
  <si>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</si>
  <si>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</si>
  <si>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</si>
  <si>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</si>
  <si>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</si>
  <si>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</si>
  <si>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</si>
  <si>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</si>
  <si>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</si>
  <si>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</si>
  <si>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</si>
  <si>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</si>
  <si>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</si>
  <si>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</si>
  <si>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</si>
  <si>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</si>
  <si>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</si>
  <si>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</si>
  <si>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</si>
  <si>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</si>
  <si>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</si>
  <si>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</si>
  <si>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</si>
  <si>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</si>
  <si>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</si>
  <si>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</si>
  <si>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</si>
  <si>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</si>
  <si>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</si>
  <si>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</si>
  <si>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</si>
  <si>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</si>
  <si>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</si>
  <si>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</si>
  <si>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</si>
  <si>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</si>
  <si>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</si>
  <si>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</si>
  <si>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</si>
  <si>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</si>
  <si>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</si>
  <si>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</si>
  <si>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</si>
  <si>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</si>
  <si>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</si>
  <si>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</si>
  <si>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</si>
  <si>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</si>
  <si>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</si>
  <si>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</si>
  <si>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</si>
  <si>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</si>
  <si>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</si>
  <si>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</si>
  <si>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</si>
  <si>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</si>
  <si>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</si>
  <si>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</si>
  <si>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</si>
  <si>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</si>
  <si>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</si>
  <si>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</si>
  <si>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</si>
  <si>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</si>
  <si>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</si>
  <si>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</si>
  <si>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</si>
  <si>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</si>
  <si>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</si>
  <si>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</si>
  <si>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</si>
  <si>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</si>
  <si>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</si>
  <si>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</si>
  <si>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</si>
  <si>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</si>
  <si>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</si>
  <si>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</si>
  <si>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</si>
  <si>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</si>
  <si>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</si>
  <si>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</si>
  <si>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</si>
  <si>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</si>
  <si>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</si>
  <si>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</si>
  <si>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</si>
  <si>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</si>
  <si>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</si>
  <si>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</si>
  <si>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</si>
  <si>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</si>
  <si>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</si>
  <si>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</si>
  <si>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</si>
  <si>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</si>
  <si>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</si>
  <si>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</si>
  <si>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</si>
  <si>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</si>
  <si>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</si>
  <si>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</si>
  <si>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</si>
  <si>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</si>
  <si>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</si>
  <si>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</si>
  <si>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</si>
  <si>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</si>
  <si>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</si>
  <si>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</si>
  <si>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</si>
  <si>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</si>
  <si>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</si>
  <si>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</si>
  <si>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</si>
  <si>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</si>
  <si>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</si>
  <si>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</si>
  <si>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</si>
  <si>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</si>
  <si>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</si>
  <si>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</si>
  <si>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</si>
  <si>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</si>
  <si>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</si>
  <si>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</si>
  <si>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</si>
  <si>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</si>
  <si>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</si>
  <si>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</si>
  <si>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</si>
  <si>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</si>
  <si>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</si>
  <si>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</si>
  <si>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</si>
  <si>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</si>
  <si>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</si>
  <si>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</si>
  <si>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</si>
  <si>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</si>
  <si>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</si>
  <si>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</si>
  <si>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</si>
  <si>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</si>
  <si>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</si>
  <si>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</si>
  <si>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</si>
  <si>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</si>
  <si>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</si>
  <si>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</si>
  <si>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</si>
  <si>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</si>
  <si>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</si>
  <si>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</si>
  <si>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</si>
  <si>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</si>
  <si>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</si>
  <si>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</si>
  <si>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</si>
  <si>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</si>
  <si>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</si>
  <si>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</si>
  <si>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</si>
  <si>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</si>
  <si>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</si>
  <si>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</si>
  <si>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</si>
  <si>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</si>
  <si>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</si>
  <si>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</si>
  <si>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</si>
  <si>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</si>
  <si>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</si>
  <si>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</si>
  <si>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</si>
  <si>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</si>
  <si>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</si>
  <si>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</si>
  <si>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</si>
  <si>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</si>
  <si>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</si>
  <si>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</si>
  <si>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</si>
  <si>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</si>
  <si>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</si>
  <si>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</si>
  <si>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</si>
  <si>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</si>
  <si>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</si>
  <si>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</si>
  <si>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</si>
  <si>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</si>
  <si>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</si>
  <si>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</si>
  <si>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</si>
  <si>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</si>
  <si>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</si>
  <si>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</si>
  <si>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</si>
  <si>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</si>
  <si>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</si>
  <si>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</si>
  <si>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</si>
  <si>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</si>
  <si>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</si>
  <si>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</si>
  <si>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</si>
  <si>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</si>
  <si>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</si>
  <si>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</si>
  <si>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</si>
  <si>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</si>
  <si>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</si>
  <si>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</si>
  <si>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</si>
  <si>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</si>
  <si>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</si>
  <si>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</si>
  <si>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</si>
  <si>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</si>
  <si>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</si>
  <si>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</si>
  <si>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</si>
  <si>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</si>
  <si>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</si>
  <si>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</si>
  <si>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</si>
  <si>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</si>
  <si>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</si>
  <si>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</si>
  <si>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</si>
  <si>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</si>
  <si>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</si>
  <si>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</si>
  <si>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</si>
  <si>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</si>
  <si>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</si>
  <si>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</si>
  <si>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</si>
  <si>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</si>
  <si>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</si>
  <si>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</si>
  <si>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</si>
  <si>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</si>
  <si>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</si>
  <si>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</si>
  <si>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</si>
  <si>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</si>
  <si>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</si>
  <si>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</si>
  <si>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</si>
  <si>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</si>
  <si>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</si>
  <si>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</si>
  <si>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</si>
  <si>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</si>
  <si>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</si>
  <si>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</si>
  <si>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</si>
  <si>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</si>
  <si>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</si>
  <si>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</si>
  <si>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</si>
  <si>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</si>
  <si>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</si>
  <si>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</si>
  <si>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</si>
  <si>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</si>
  <si>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</si>
  <si>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</si>
  <si>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</si>
  <si>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</si>
  <si>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</si>
  <si>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</si>
  <si>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</si>
  <si>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</si>
  <si>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</si>
  <si>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</si>
  <si>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</si>
  <si>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</si>
  <si>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</si>
  <si>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</si>
  <si>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</si>
  <si>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</si>
  <si>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</si>
  <si>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</si>
  <si>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</si>
  <si>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</si>
  <si>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</si>
  <si>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</si>
  <si>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</si>
  <si>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</si>
  <si>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</si>
  <si>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</si>
  <si>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</si>
  <si>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</si>
  <si>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</si>
  <si>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</si>
  <si>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</si>
  <si>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</si>
  <si>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</si>
  <si>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</si>
  <si>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</si>
  <si>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</si>
  <si>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</si>
  <si>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</si>
  <si>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</si>
  <si>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</si>
  <si>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</si>
  <si>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</si>
  <si>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</si>
  <si>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</si>
  <si>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</si>
  <si>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</si>
  <si>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</si>
  <si>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</si>
  <si>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</si>
  <si>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</si>
  <si>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</si>
  <si>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</si>
  <si>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</si>
  <si>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</si>
  <si>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</si>
  <si>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</si>
  <si>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</si>
  <si>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</si>
  <si>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</si>
  <si>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</si>
  <si>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</si>
  <si>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</si>
  <si>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</si>
  <si>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</si>
  <si>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</si>
  <si>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</si>
  <si>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</si>
  <si>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</si>
  <si>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</si>
  <si>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</si>
  <si>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</si>
  <si>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</si>
  <si>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</si>
  <si>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</si>
  <si>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</si>
  <si>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</si>
  <si>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</si>
  <si>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</si>
  <si>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</si>
  <si>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</si>
  <si>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</si>
  <si>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</si>
  <si>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</si>
  <si>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</si>
  <si>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</si>
  <si>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</si>
  <si>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</si>
  <si>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</si>
  <si>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</si>
  <si>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</si>
  <si>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</si>
  <si>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</si>
  <si>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</si>
  <si>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</si>
  <si>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</si>
  <si>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</si>
  <si>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</si>
  <si>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</si>
  <si>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</si>
  <si>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</si>
  <si>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</si>
  <si>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</si>
  <si>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</si>
  <si>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</si>
  <si>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</si>
  <si>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</si>
  <si>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</si>
  <si>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</si>
  <si>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</si>
  <si>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</si>
  <si>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</si>
  <si>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</si>
  <si>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</si>
  <si>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</si>
  <si>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</si>
  <si>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</si>
  <si>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</si>
  <si>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</si>
  <si>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</si>
  <si>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</si>
  <si>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</si>
  <si>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</si>
  <si>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</si>
  <si>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</si>
  <si>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</si>
  <si>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</si>
  <si>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</si>
  <si>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</si>
  <si>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</si>
  <si>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</si>
  <si>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</si>
  <si>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</si>
  <si>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</si>
  <si>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</si>
  <si>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</si>
  <si>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</si>
  <si>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</si>
  <si>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</si>
  <si>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</si>
  <si>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</si>
  <si>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</si>
  <si>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</si>
  <si>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</si>
  <si>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</si>
  <si>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</si>
  <si>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</si>
  <si>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</si>
  <si>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</si>
  <si>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</si>
  <si>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</si>
  <si>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</si>
  <si>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</si>
  <si>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</si>
  <si>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</si>
  <si>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</si>
  <si>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</si>
  <si>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</si>
  <si>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</si>
  <si>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</si>
  <si>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</si>
  <si>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</si>
  <si>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</si>
  <si>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</si>
  <si>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</si>
  <si>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</si>
  <si>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</si>
  <si>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</si>
  <si>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</si>
  <si>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</si>
  <si>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</si>
  <si>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</si>
  <si>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</si>
  <si>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</si>
  <si>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</si>
  <si>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</si>
  <si>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</si>
  <si>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</si>
  <si>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</si>
  <si>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</si>
  <si>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</si>
  <si>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</si>
  <si>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</si>
  <si>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</si>
  <si>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</si>
  <si>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</si>
  <si>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</si>
  <si>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</si>
  <si>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</si>
  <si>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</si>
  <si>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</si>
  <si>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</si>
  <si>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</si>
  <si>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</si>
  <si>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</si>
  <si>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</si>
  <si>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</si>
  <si>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</si>
  <si>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</si>
  <si>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</si>
  <si>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</si>
  <si>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</si>
  <si>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</si>
  <si>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</si>
  <si>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</si>
  <si>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</si>
  <si>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</si>
  <si>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</si>
  <si>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</si>
  <si>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</si>
  <si>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</si>
  <si>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</si>
  <si>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</si>
  <si>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</si>
  <si>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</si>
  <si>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</si>
  <si>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</si>
  <si>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</si>
  <si>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</si>
  <si>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</si>
  <si>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</si>
  <si>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</si>
  <si>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</si>
  <si>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</si>
  <si>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</si>
  <si>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</si>
  <si>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</si>
  <si>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</si>
  <si>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</si>
  <si>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</si>
  <si>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</si>
  <si>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</si>
  <si>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</si>
  <si>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</si>
  <si>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</si>
  <si>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</si>
  <si>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</si>
  <si>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</si>
  <si>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</si>
  <si>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</si>
  <si>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</si>
  <si>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</si>
  <si>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</si>
  <si>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</si>
  <si>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</si>
  <si>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</si>
  <si>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</si>
  <si>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</si>
  <si>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</si>
  <si>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</si>
  <si>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</si>
  <si>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</si>
  <si>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</si>
  <si>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</si>
  <si>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</si>
  <si>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</si>
  <si>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</si>
  <si>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</si>
  <si>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</si>
  <si>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</si>
  <si>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</si>
  <si>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</si>
  <si>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</si>
  <si>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</si>
  <si>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</si>
  <si>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</si>
  <si>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</si>
  <si>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</si>
  <si>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</si>
  <si>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</si>
  <si>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</si>
  <si>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</si>
  <si>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</si>
  <si>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</si>
  <si>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</si>
  <si>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</si>
  <si>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</si>
  <si>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</si>
  <si>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</si>
  <si>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</si>
  <si>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</si>
  <si>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</si>
  <si>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</si>
  <si>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</si>
  <si>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</si>
  <si>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</si>
  <si>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</si>
  <si>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</si>
  <si>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</si>
  <si>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</si>
  <si>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</si>
  <si>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</si>
  <si>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</si>
  <si>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</si>
  <si>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</si>
  <si>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</si>
  <si>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</si>
  <si>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</si>
  <si>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</si>
  <si>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</si>
  <si>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</si>
  <si>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</si>
  <si>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</si>
  <si>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</si>
  <si>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</si>
  <si>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</si>
  <si>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</si>
  <si>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</si>
  <si>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</si>
  <si>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</si>
  <si>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</si>
  <si>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</si>
  <si>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</si>
  <si>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</si>
  <si>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</si>
  <si>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</si>
  <si>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</si>
  <si>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</si>
  <si>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</si>
  <si>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</si>
  <si>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</si>
  <si>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</si>
  <si>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</si>
  <si>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</si>
  <si>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</si>
  <si>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</si>
  <si>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</si>
  <si>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</si>
  <si>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</si>
  <si>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</si>
  <si>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</si>
  <si>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</si>
  <si>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</si>
  <si>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</si>
  <si>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</si>
  <si>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</si>
  <si>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</si>
  <si>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</si>
  <si>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</si>
  <si>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</si>
  <si>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</si>
  <si>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</si>
  <si>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</si>
  <si>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</si>
  <si>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</si>
  <si>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</si>
  <si>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</si>
  <si>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</si>
  <si>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</si>
  <si>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</si>
  <si>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</si>
  <si>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</si>
  <si>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</si>
  <si>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</si>
  <si>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</si>
  <si>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</si>
  <si>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</si>
  <si>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</si>
  <si>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</si>
  <si>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</si>
  <si>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</si>
  <si>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</si>
  <si>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</si>
  <si>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</si>
  <si>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</si>
  <si>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</si>
  <si>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</si>
  <si>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</si>
  <si>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</si>
  <si>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</si>
  <si>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</si>
  <si>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</si>
  <si>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</si>
  <si>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</si>
  <si>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</si>
  <si>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</si>
  <si>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</si>
  <si>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</si>
  <si>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</si>
  <si>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</si>
  <si>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</si>
  <si>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</si>
  <si>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</si>
  <si>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</si>
  <si>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</si>
  <si>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</si>
  <si>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</si>
  <si>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</si>
  <si>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</si>
  <si>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</si>
  <si>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</si>
  <si>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</si>
  <si>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</si>
  <si>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</si>
  <si>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</si>
  <si>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</si>
  <si>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</si>
  <si>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</si>
  <si>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</si>
  <si>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</si>
  <si>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</si>
  <si>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</si>
  <si>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</si>
  <si>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</si>
  <si>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</si>
  <si>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</si>
  <si>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</si>
  <si>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</si>
  <si>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</si>
  <si>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</si>
  <si>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</si>
  <si>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</si>
  <si>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</si>
  <si>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</si>
  <si>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</si>
  <si>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</si>
  <si>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</si>
  <si>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</si>
  <si>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</si>
  <si>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</si>
  <si>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</si>
  <si>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</si>
  <si>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</si>
  <si>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</si>
  <si>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</si>
  <si>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</si>
  <si>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</si>
  <si>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</si>
  <si>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</si>
  <si>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</si>
  <si>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</si>
  <si>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</si>
  <si>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</si>
  <si>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</si>
  <si>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</si>
  <si>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</si>
  <si>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</si>
  <si>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</si>
  <si>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</si>
  <si>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</si>
  <si>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</si>
  <si>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</si>
  <si>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</si>
  <si>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</si>
  <si>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</si>
  <si>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</si>
  <si>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</si>
  <si>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</si>
  <si>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</si>
  <si>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</si>
  <si>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</si>
  <si>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</si>
  <si>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</si>
  <si>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</si>
  <si>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</si>
  <si>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</si>
  <si>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</si>
  <si>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</si>
  <si>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</si>
  <si>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</si>
  <si>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</si>
  <si>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</si>
  <si>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</si>
  <si>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</si>
  <si>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</si>
  <si>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</si>
  <si>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</si>
  <si>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</si>
  <si>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</si>
  <si>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</si>
  <si>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</si>
  <si>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</si>
  <si>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</si>
  <si>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</si>
  <si>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</si>
  <si>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</si>
  <si>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</si>
  <si>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</si>
  <si>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</si>
  <si>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</si>
  <si>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</si>
  <si>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</si>
  <si>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</si>
  <si>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</si>
  <si>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</si>
  <si>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</si>
  <si>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</si>
  <si>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</si>
  <si>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</si>
  <si>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</si>
  <si>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</si>
  <si>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</si>
  <si>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</si>
  <si>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</si>
  <si>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</si>
  <si>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</si>
  <si>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</si>
  <si>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</si>
  <si>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</si>
  <si>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</si>
  <si>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</si>
  <si>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</si>
  <si>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</si>
  <si>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</si>
  <si>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</si>
  <si>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</si>
  <si>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</si>
  <si>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</si>
  <si>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</si>
  <si>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</si>
  <si>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</si>
  <si>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</si>
  <si>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</si>
  <si>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</si>
  <si>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</si>
  <si>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</si>
  <si>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</si>
  <si>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</si>
  <si>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</si>
  <si>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</si>
  <si>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</si>
  <si>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</si>
  <si>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</si>
  <si>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</si>
  <si>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</si>
  <si>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</si>
  <si>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</si>
  <si>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</si>
  <si>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</si>
  <si>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</si>
  <si>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</si>
  <si>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</si>
  <si>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</si>
  <si>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</si>
  <si>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</si>
  <si>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</si>
  <si>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</si>
  <si>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</si>
  <si>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</si>
  <si>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</si>
  <si>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</si>
  <si>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</si>
  <si>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</si>
  <si>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</si>
  <si>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</si>
  <si>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</si>
  <si>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</si>
  <si>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</si>
  <si>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</si>
  <si>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</si>
  <si>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</si>
  <si>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</si>
  <si>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</si>
  <si>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</si>
  <si>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</si>
  <si>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</si>
  <si>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</si>
  <si>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</si>
  <si>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</si>
  <si>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</si>
  <si>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</si>
  <si>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</si>
  <si>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</si>
  <si>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</si>
  <si>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</si>
  <si>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</si>
  <si>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</si>
  <si>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</si>
  <si>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</si>
  <si>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</si>
  <si>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</si>
  <si>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</si>
  <si>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</si>
  <si>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</si>
  <si>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</si>
  <si>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</si>
  <si>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</si>
  <si>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</si>
  <si>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</si>
  <si>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</si>
  <si>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</si>
  <si>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</si>
  <si>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</si>
  <si>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</si>
  <si>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</si>
  <si>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</si>
  <si>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</si>
  <si>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</si>
  <si>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</si>
  <si>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</si>
  <si>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</si>
  <si>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</si>
  <si>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</si>
  <si>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</si>
  <si>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</si>
  <si>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</si>
  <si>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</si>
  <si>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</si>
  <si>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</si>
  <si>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</si>
  <si>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</si>
  <si>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</si>
  <si>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</si>
  <si>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</si>
  <si>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</si>
  <si>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</si>
  <si>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</si>
  <si>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</si>
  <si>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</si>
  <si>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</si>
  <si>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</si>
  <si>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</si>
  <si>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</si>
  <si>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</si>
  <si>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</si>
  <si>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</si>
  <si>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</si>
  <si>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</si>
  <si>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</si>
  <si>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</si>
  <si>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</si>
  <si>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</si>
  <si>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</si>
  <si>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</si>
  <si>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</si>
  <si>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</si>
  <si>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</si>
  <si>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</si>
  <si>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</si>
  <si>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</si>
  <si>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</si>
  <si>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</si>
  <si>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</si>
  <si>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</si>
  <si>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</si>
  <si>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</si>
  <si>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</si>
  <si>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</si>
  <si>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</si>
  <si>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</si>
  <si>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</si>
  <si>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</si>
  <si>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</si>
  <si>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</si>
  <si>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</si>
  <si>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</si>
  <si>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</si>
  <si>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</si>
  <si>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</si>
  <si>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</si>
  <si>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</si>
  <si>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</si>
  <si>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</si>
  <si>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</si>
  <si>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</si>
  <si>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</si>
  <si>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</si>
  <si>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</si>
  <si>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</si>
  <si>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</si>
  <si>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</si>
  <si>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</si>
  <si>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</si>
  <si>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</si>
  <si>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</si>
  <si>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</si>
  <si>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</si>
  <si>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</si>
  <si>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</si>
  <si>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</si>
  <si>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</si>
  <si>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</si>
  <si>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</si>
  <si>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</si>
  <si>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</si>
  <si>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</si>
  <si>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</si>
  <si>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</si>
  <si>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</si>
  <si>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</si>
  <si>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</si>
  <si>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</si>
  <si>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</si>
  <si>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</si>
  <si>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</si>
  <si>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</si>
  <si>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</si>
  <si>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</si>
  <si>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</si>
  <si>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</si>
  <si>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</si>
  <si>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</si>
  <si>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</si>
  <si>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</si>
  <si>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</si>
  <si>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</si>
  <si>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</si>
  <si>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</si>
  <si>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</si>
  <si>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</si>
  <si>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</si>
  <si>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</si>
  <si>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</si>
  <si>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</si>
  <si>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</si>
  <si>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</si>
  <si>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</si>
  <si>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</si>
  <si>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</si>
  <si>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</si>
  <si>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</si>
  <si>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</si>
  <si>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</si>
  <si>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</si>
  <si>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</si>
  <si>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</si>
  <si>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</si>
  <si>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</si>
  <si>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</si>
  <si>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</si>
  <si>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</si>
  <si>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</si>
  <si>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</si>
  <si>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</si>
  <si>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</si>
  <si>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</si>
  <si>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</si>
  <si>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</si>
  <si>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</si>
  <si>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</si>
  <si>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</si>
  <si>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</si>
  <si>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</si>
  <si>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</si>
  <si>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</si>
  <si>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</si>
  <si>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</si>
  <si>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</si>
  <si>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</si>
  <si>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</si>
  <si>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</si>
  <si>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</si>
  <si>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</si>
  <si>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</si>
  <si>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</si>
  <si>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</si>
  <si>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</si>
  <si>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</si>
  <si>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</si>
  <si>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</si>
  <si>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</si>
  <si>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</si>
  <si>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</si>
  <si>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</si>
  <si>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</si>
  <si>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</si>
  <si>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</si>
  <si>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</si>
  <si>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</si>
  <si>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</si>
  <si>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</si>
  <si>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</si>
  <si>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</si>
  <si>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</si>
  <si>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</si>
  <si>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</si>
  <si>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</si>
  <si>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</si>
  <si>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</si>
  <si>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</si>
  <si>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</si>
  <si>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</si>
  <si>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</si>
  <si>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</si>
  <si>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</si>
  <si>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</si>
  <si>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</si>
  <si>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</si>
  <si>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</si>
  <si>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</si>
  <si>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</si>
  <si>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</si>
  <si>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</si>
  <si>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</si>
  <si>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</si>
  <si>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</si>
  <si>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</si>
  <si>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</si>
  <si>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</si>
  <si>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</si>
  <si>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</si>
  <si>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</si>
  <si>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</si>
  <si>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</si>
  <si>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</si>
  <si>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</si>
  <si>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</si>
  <si>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</si>
  <si>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</si>
  <si>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</si>
  <si>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</si>
  <si>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</si>
  <si>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</si>
  <si>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</si>
  <si>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</si>
  <si>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</si>
  <si>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</si>
  <si>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</si>
  <si>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</si>
  <si>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</si>
  <si>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</si>
  <si>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</si>
  <si>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</si>
  <si>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</si>
  <si>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</si>
  <si>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</si>
  <si>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</si>
  <si>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</si>
  <si>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</si>
  <si>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</si>
  <si>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</si>
  <si>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</si>
  <si>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</si>
  <si>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</si>
  <si>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</si>
  <si>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</si>
  <si>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</si>
  <si>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</si>
  <si>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</si>
  <si>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</si>
  <si>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</si>
  <si>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</si>
  <si>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</si>
  <si>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</si>
  <si>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</si>
  <si>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</si>
  <si>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</si>
  <si>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</si>
  <si>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</si>
  <si>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</si>
  <si>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</si>
  <si>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</si>
  <si>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</si>
  <si>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</si>
  <si>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</si>
  <si>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</si>
  <si>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</si>
  <si>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</si>
  <si>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</si>
  <si>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</si>
  <si>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</si>
  <si>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</si>
  <si>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</si>
  <si>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</si>
  <si>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</si>
  <si>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</si>
  <si>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</si>
  <si>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</si>
  <si>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</si>
  <si>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</si>
  <si>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</si>
  <si>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</si>
  <si>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</si>
  <si>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</si>
  <si>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</si>
  <si>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</si>
  <si>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</si>
  <si>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</si>
  <si>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</si>
  <si>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</si>
  <si>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</si>
  <si>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</si>
  <si>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</si>
  <si>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</si>
  <si>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</si>
  <si>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</si>
  <si>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</si>
  <si>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</si>
  <si>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</si>
  <si>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</si>
  <si>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</si>
  <si>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</si>
  <si>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</si>
  <si>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</si>
  <si>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</si>
  <si>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</si>
  <si>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</si>
  <si>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</si>
  <si>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</si>
  <si>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</si>
  <si>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</si>
  <si>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</si>
  <si>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</si>
  <si>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</si>
  <si>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</si>
  <si>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</si>
  <si>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</si>
  <si>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</si>
  <si>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</si>
  <si>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</si>
  <si>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</si>
  <si>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</si>
  <si>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</si>
  <si>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</si>
  <si>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</si>
  <si>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</si>
  <si>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</si>
  <si>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</si>
  <si>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</si>
  <si>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</si>
  <si>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</si>
  <si>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</si>
  <si>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</si>
  <si>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</si>
  <si>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</si>
  <si>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</si>
  <si>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</si>
  <si>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</si>
  <si>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</si>
  <si>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</si>
  <si>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</si>
  <si>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</si>
  <si>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</si>
  <si>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</si>
  <si>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</si>
  <si>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</si>
  <si>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</si>
  <si>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</si>
  <si>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</si>
  <si>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</si>
  <si>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</si>
  <si>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</si>
  <si>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</si>
  <si>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</si>
  <si>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</si>
  <si>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</si>
  <si>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</si>
  <si>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</si>
  <si>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</si>
  <si>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</si>
  <si>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</si>
  <si>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</si>
  <si>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</si>
  <si>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</si>
  <si>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</si>
  <si>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</si>
  <si>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</si>
  <si>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</si>
  <si>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</si>
  <si>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</si>
  <si>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</si>
  <si>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</si>
  <si>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</si>
  <si>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</si>
  <si>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</si>
  <si>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</si>
  <si>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</si>
  <si>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</si>
  <si>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</si>
  <si>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</si>
  <si>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</si>
  <si>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</si>
  <si>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</si>
  <si>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</si>
  <si>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</si>
  <si>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</si>
  <si>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</si>
  <si>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</si>
  <si>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</si>
  <si>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</si>
  <si>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</si>
  <si>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</si>
  <si>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</si>
  <si>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</si>
  <si>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</si>
  <si>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</si>
  <si>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</si>
  <si>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</si>
  <si>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</si>
  <si>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</si>
  <si>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</si>
  <si>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</si>
  <si>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</si>
  <si>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</si>
  <si>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</si>
  <si>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</si>
  <si>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</si>
  <si>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</si>
  <si>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</si>
  <si>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</si>
  <si>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</si>
  <si>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</si>
  <si>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</si>
  <si>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</si>
  <si>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</si>
  <si>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</si>
  <si>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</si>
  <si>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</si>
  <si>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</si>
  <si>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</si>
  <si>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</si>
  <si>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</si>
  <si>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</si>
  <si>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</si>
  <si>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</si>
  <si>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</si>
  <si>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</si>
  <si>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</si>
  <si>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</si>
  <si>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</si>
  <si>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</si>
  <si>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</si>
  <si>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</si>
  <si>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</si>
  <si>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</si>
  <si>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</si>
  <si>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</si>
  <si>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</si>
  <si>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</si>
  <si>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</si>
  <si>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</si>
  <si>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</si>
  <si>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</si>
  <si>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</si>
  <si>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</si>
  <si>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</si>
  <si>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</si>
  <si>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</si>
  <si>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</si>
  <si>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</si>
  <si>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</si>
  <si>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</si>
  <si>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</si>
  <si>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</si>
  <si>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</si>
  <si>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</si>
  <si>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</si>
  <si>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</si>
  <si>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</si>
  <si>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</si>
  <si>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</si>
  <si>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</si>
  <si>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</si>
  <si>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</si>
  <si>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</si>
  <si>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</si>
  <si>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</si>
  <si>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</si>
  <si>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</si>
  <si>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</si>
  <si>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</si>
  <si>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</si>
  <si>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</si>
  <si>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</si>
  <si>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</si>
  <si>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</si>
  <si>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</si>
  <si>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</si>
  <si>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</si>
  <si>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</si>
  <si>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</si>
  <si>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</si>
  <si>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</si>
  <si>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</si>
  <si>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</si>
  <si>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</si>
  <si>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</si>
  <si>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</si>
  <si>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</si>
  <si>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</si>
  <si>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</si>
  <si>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</si>
  <si>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</si>
  <si>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</si>
  <si>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</si>
  <si>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</si>
  <si>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</si>
  <si>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</si>
  <si>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</si>
  <si>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</si>
  <si>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</si>
  <si>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</si>
  <si>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</si>
  <si>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</si>
  <si>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</si>
  <si>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</si>
  <si>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</si>
  <si>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</si>
  <si>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</si>
  <si>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</si>
  <si>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</si>
  <si>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</si>
  <si>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</si>
  <si>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</si>
  <si>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</si>
  <si>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</si>
  <si>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</si>
  <si>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</si>
  <si>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</si>
  <si>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</si>
  <si>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</si>
  <si>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</si>
  <si>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</si>
  <si>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</si>
  <si>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</si>
  <si>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</si>
  <si>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</si>
  <si>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</si>
  <si>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</si>
  <si>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</si>
  <si>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</si>
  <si>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</si>
  <si>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</si>
  <si>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</si>
  <si>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</si>
  <si>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</si>
  <si>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</si>
  <si>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</si>
  <si>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</si>
  <si>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</si>
  <si>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</si>
  <si>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</si>
  <si>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</si>
  <si>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</si>
  <si>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</si>
  <si>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</si>
  <si>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</si>
  <si>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</si>
  <si>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</si>
  <si>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</si>
  <si>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</si>
  <si>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</si>
  <si>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</si>
  <si>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</si>
  <si>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</si>
  <si>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</si>
  <si>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</si>
  <si>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</si>
  <si>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</si>
  <si>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</si>
  <si>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</si>
  <si>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</si>
  <si>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</si>
  <si>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</si>
  <si>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</si>
  <si>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</si>
  <si>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</si>
  <si>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</si>
  <si>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</si>
  <si>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</si>
  <si>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</si>
  <si>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</si>
  <si>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</si>
  <si>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</si>
  <si>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</si>
  <si>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</si>
  <si>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</si>
  <si>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</si>
  <si>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</si>
  <si>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</si>
  <si>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</si>
  <si>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</si>
  <si>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</si>
  <si>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</si>
  <si>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</si>
  <si>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</si>
  <si>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</si>
  <si>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</si>
  <si>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</si>
  <si>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</si>
  <si>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</si>
  <si>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</si>
  <si>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</si>
  <si>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</si>
  <si>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</si>
  <si>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</si>
  <si>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</si>
  <si>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</si>
  <si>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</si>
  <si>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</si>
  <si>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</si>
  <si>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</si>
  <si>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</si>
  <si>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</si>
  <si>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</si>
  <si>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</si>
  <si>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</si>
  <si>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</si>
  <si>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</si>
  <si>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</si>
  <si>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</si>
  <si>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</si>
  <si>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</si>
  <si>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</si>
  <si>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</si>
  <si>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</si>
  <si>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</si>
  <si>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</si>
  <si>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</si>
  <si>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</si>
  <si>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</si>
  <si>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</si>
  <si>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</si>
  <si>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</si>
  <si>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</si>
  <si>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</si>
  <si>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</si>
  <si>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</si>
  <si>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</si>
  <si>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</si>
  <si>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</si>
  <si>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</si>
  <si>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</si>
  <si>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</si>
  <si>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</si>
  <si>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</si>
  <si>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</si>
  <si>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</si>
  <si>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</si>
  <si>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</si>
  <si>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</si>
  <si>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</si>
  <si>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</si>
  <si>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</si>
  <si>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</si>
  <si>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</si>
  <si>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</si>
  <si>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</si>
  <si>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</si>
  <si>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</si>
  <si>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</si>
  <si>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</si>
  <si>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</si>
  <si>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</si>
  <si>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</si>
  <si>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</si>
  <si>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</si>
  <si>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</si>
  <si>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</si>
  <si>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</si>
  <si>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</si>
  <si>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</si>
  <si>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</si>
  <si>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</si>
  <si>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</si>
  <si>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</si>
  <si>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</si>
  <si>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</si>
  <si>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</si>
  <si>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</si>
  <si>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</si>
  <si>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</si>
  <si>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</si>
  <si>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</si>
  <si>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</si>
  <si>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</si>
  <si>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</si>
  <si>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</si>
  <si>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</si>
  <si>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</si>
  <si>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</si>
  <si>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</si>
  <si>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</si>
  <si>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</si>
  <si>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</si>
  <si>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</si>
  <si>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</si>
  <si>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</si>
  <si>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</si>
  <si>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</si>
  <si>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</si>
  <si>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</si>
  <si>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</si>
  <si>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</si>
  <si>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</si>
  <si>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</si>
  <si>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</si>
  <si>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</si>
  <si>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</si>
  <si>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</si>
  <si>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</si>
  <si>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</si>
  <si>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</si>
  <si>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</si>
  <si>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</si>
  <si>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</si>
  <si>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</si>
  <si>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</si>
  <si>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</si>
  <si>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</si>
  <si>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</si>
  <si>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</si>
  <si>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</si>
  <si>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</si>
  <si>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</si>
  <si>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</si>
  <si>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</si>
  <si>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</si>
  <si>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</si>
  <si>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</si>
  <si>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</si>
  <si>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</si>
  <si>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</si>
  <si>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</si>
  <si>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</si>
  <si>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</si>
  <si>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</si>
  <si>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</si>
  <si>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</si>
  <si>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</si>
  <si>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</si>
  <si>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</si>
  <si>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</si>
  <si>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</si>
  <si>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</si>
  <si>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</si>
  <si>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</si>
  <si>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</si>
  <si>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</si>
  <si>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</si>
  <si>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</si>
  <si>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</si>
  <si>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</si>
  <si>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</si>
  <si>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</si>
  <si>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</si>
  <si>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</si>
  <si>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</si>
  <si>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</si>
  <si>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</si>
  <si>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</si>
  <si>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</si>
  <si>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</si>
  <si>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</si>
  <si>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</si>
  <si>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</si>
  <si>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</si>
  <si>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</si>
  <si>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</si>
  <si>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</si>
  <si>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</si>
  <si>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</si>
  <si>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</si>
  <si>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</si>
  <si>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</si>
  <si>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</si>
  <si>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</si>
  <si>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</si>
  <si>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</si>
  <si>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</si>
  <si>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</si>
  <si>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</si>
  <si>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</si>
  <si>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</si>
  <si>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</si>
  <si>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</si>
  <si>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</si>
  <si>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</si>
  <si>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</si>
  <si>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</si>
  <si>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</si>
  <si>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</si>
  <si>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</si>
  <si>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</si>
  <si>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</si>
  <si>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</si>
  <si>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</si>
  <si>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</si>
  <si>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</si>
  <si>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</si>
  <si>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</si>
  <si>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</si>
  <si>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</si>
  <si>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</si>
  <si>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</si>
  <si>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</si>
  <si>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</si>
  <si>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</si>
  <si>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</si>
  <si>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</si>
  <si>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</si>
  <si>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</si>
  <si>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</si>
  <si>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</si>
  <si>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</si>
  <si>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</si>
  <si>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</si>
  <si>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</si>
  <si>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</si>
  <si>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</si>
  <si>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</si>
  <si>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</si>
  <si>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</si>
  <si>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</si>
  <si>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</si>
  <si>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</si>
  <si>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</si>
  <si>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</si>
  <si>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</si>
  <si>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</si>
  <si>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</si>
  <si>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</si>
  <si>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</si>
  <si>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</si>
  <si>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</si>
  <si>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</si>
  <si>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</si>
  <si>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</si>
  <si>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</si>
  <si>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</si>
  <si>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</si>
  <si>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</si>
  <si>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</si>
  <si>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</si>
  <si>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</si>
  <si>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</si>
  <si>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</si>
  <si>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</si>
  <si>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</si>
  <si>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</si>
  <si>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</si>
  <si>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</si>
  <si>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</si>
  <si>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</si>
  <si>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</si>
  <si>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</si>
  <si>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</si>
  <si>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</si>
  <si>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</si>
  <si>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</si>
  <si>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</si>
  <si>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</si>
  <si>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</si>
  <si>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</si>
  <si>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</si>
  <si>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</si>
  <si>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</si>
  <si>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</si>
  <si>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</si>
  <si>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</si>
  <si>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</si>
  <si>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</si>
  <si>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</si>
  <si>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</si>
  <si>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</si>
  <si>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</si>
  <si>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</si>
  <si>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</si>
  <si>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</si>
  <si>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</si>
  <si>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</si>
  <si>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</si>
  <si>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</si>
  <si>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</si>
  <si>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</si>
  <si>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</si>
  <si>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</si>
  <si>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</si>
  <si>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</si>
  <si>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</si>
  <si>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</si>
  <si>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</si>
  <si>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</si>
  <si>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</si>
  <si>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</si>
  <si>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</si>
  <si>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</si>
  <si>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</si>
  <si>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</si>
  <si>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</si>
  <si>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</si>
  <si>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</si>
  <si>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</si>
  <si>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</si>
  <si>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</si>
  <si>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</si>
  <si>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</si>
  <si>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</si>
  <si>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</si>
  <si>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</si>
  <si>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</si>
  <si>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</si>
  <si>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</si>
  <si>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</si>
  <si>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</si>
  <si>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</si>
  <si>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</si>
  <si>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</si>
  <si>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</si>
  <si>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</si>
  <si>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</si>
  <si>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</si>
  <si>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</si>
  <si>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</si>
  <si>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</si>
  <si>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</si>
  <si>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</si>
  <si>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</si>
  <si>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</si>
  <si>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</si>
  <si>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</si>
  <si>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</si>
  <si>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</si>
  <si>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</si>
  <si>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</si>
  <si>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</si>
  <si>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</si>
  <si>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</si>
  <si>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</si>
  <si>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</si>
  <si>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</si>
  <si>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</si>
  <si>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</si>
  <si>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</si>
  <si>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</si>
  <si>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</si>
  <si>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</si>
  <si>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</si>
  <si>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</si>
  <si>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</si>
  <si>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</si>
  <si>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</si>
  <si>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</si>
  <si>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</si>
  <si>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</si>
  <si>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</si>
  <si>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</si>
  <si>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</si>
  <si>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</si>
  <si>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</si>
  <si>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</si>
  <si>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</si>
  <si>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</si>
  <si>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</si>
  <si>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</si>
  <si>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</si>
  <si>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</si>
  <si>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</si>
  <si>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</si>
  <si>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</si>
  <si>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</si>
  <si>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</si>
  <si>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</si>
  <si>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</si>
  <si>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</si>
  <si>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</si>
  <si>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</si>
  <si>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</si>
  <si>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</si>
  <si>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</si>
  <si>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</si>
  <si>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</si>
  <si>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</si>
  <si>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</si>
  <si>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</si>
  <si>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</si>
  <si>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</si>
  <si>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</si>
  <si>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</si>
  <si>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</si>
  <si>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</si>
  <si>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</si>
  <si>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</si>
  <si>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</si>
  <si>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</si>
  <si>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</si>
  <si>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</si>
  <si>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</si>
  <si>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</si>
  <si>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</si>
  <si>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</si>
  <si>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</si>
  <si>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</si>
  <si>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</si>
  <si>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</si>
  <si>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</si>
  <si>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</si>
  <si>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</si>
  <si>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</si>
  <si>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</si>
  <si>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</si>
  <si>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</si>
  <si>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</si>
  <si>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</si>
  <si>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</si>
  <si>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</si>
  <si>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</si>
  <si>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</si>
  <si>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</si>
  <si>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</si>
  <si>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</si>
  <si>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</si>
  <si>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</si>
  <si>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</si>
  <si>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</si>
  <si>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</si>
  <si>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</si>
  <si>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</si>
  <si>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</si>
  <si>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</si>
  <si>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</si>
  <si>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</si>
  <si>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</si>
  <si>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</si>
  <si>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</si>
  <si>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</si>
  <si>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</si>
  <si>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</si>
  <si>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</si>
  <si>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</si>
  <si>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</si>
  <si>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</si>
  <si>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</si>
  <si>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</si>
  <si>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</si>
  <si>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</si>
  <si>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</si>
  <si>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</si>
  <si>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</si>
  <si>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</si>
  <si>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</si>
  <si>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</si>
  <si>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</si>
  <si>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</si>
  <si>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</si>
  <si>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</si>
  <si>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</si>
  <si>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</si>
  <si>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</si>
  <si>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</si>
  <si>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</si>
  <si>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</si>
  <si>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</si>
  <si>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</si>
  <si>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</si>
  <si>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</si>
  <si>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</si>
  <si>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</si>
  <si>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</si>
  <si>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</si>
  <si>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</si>
  <si>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</si>
  <si>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</si>
  <si>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</si>
  <si>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</si>
  <si>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</si>
  <si>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</si>
  <si>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</si>
  <si>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</si>
  <si>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</si>
  <si>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</si>
  <si>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</si>
  <si>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</si>
  <si>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</si>
  <si>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</si>
  <si>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</si>
  <si>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</si>
  <si>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</si>
  <si>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</si>
  <si>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</si>
  <si>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</si>
  <si>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</si>
  <si>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</si>
  <si>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</si>
  <si>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</si>
  <si>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</si>
  <si>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</si>
  <si>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</si>
  <si>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</si>
  <si>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</si>
  <si>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</si>
  <si>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</si>
  <si>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</si>
  <si>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</si>
  <si>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</si>
  <si>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</si>
  <si>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</si>
  <si>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</si>
  <si>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</si>
  <si>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</si>
  <si>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</si>
  <si>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</si>
  <si>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</si>
  <si>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</si>
  <si>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</si>
  <si>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</si>
  <si>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</si>
  <si>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</si>
  <si>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</si>
  <si>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</si>
  <si>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</si>
  <si>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</si>
  <si>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</si>
  <si>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</si>
  <si>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</si>
  <si>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</si>
  <si>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</si>
  <si>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</si>
  <si>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</si>
  <si>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</si>
  <si>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</si>
  <si>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</si>
  <si>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</si>
  <si>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</si>
  <si>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</si>
  <si>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</si>
  <si>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</si>
  <si>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</si>
  <si>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</si>
  <si>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</si>
  <si>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</si>
  <si>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</si>
  <si>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</si>
  <si>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</si>
  <si>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</si>
  <si>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</si>
  <si>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</si>
  <si>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</si>
  <si>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</si>
  <si>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</si>
  <si>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</si>
  <si>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</si>
  <si>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</si>
  <si>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</si>
  <si>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</si>
  <si>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</si>
  <si>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</si>
  <si>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</si>
  <si>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</si>
  <si>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</si>
  <si>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</si>
  <si>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</si>
  <si>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</si>
  <si>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</si>
  <si>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</si>
  <si>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</si>
  <si>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</si>
  <si>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</si>
  <si>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</si>
  <si>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</si>
  <si>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</si>
  <si>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</si>
  <si>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</si>
  <si>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</si>
  <si>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</si>
  <si>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</si>
  <si>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</si>
  <si>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</si>
  <si>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</si>
  <si>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</si>
  <si>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</si>
  <si>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</si>
  <si>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</si>
  <si>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</si>
  <si>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</si>
  <si>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</si>
  <si>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</si>
  <si>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</si>
  <si>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</si>
  <si>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</si>
  <si>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</si>
  <si>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</si>
  <si>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</si>
  <si>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</si>
  <si>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</si>
  <si>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</si>
  <si>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</si>
  <si>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</si>
  <si>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</si>
  <si>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</si>
  <si>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</si>
  <si>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</si>
  <si>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</si>
  <si>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</si>
  <si>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</si>
  <si>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</si>
  <si>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</si>
  <si>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</si>
  <si>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</si>
  <si>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</si>
  <si>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</si>
  <si>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</si>
  <si>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</si>
  <si>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</si>
  <si>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</si>
  <si>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</si>
  <si>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</si>
  <si>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</si>
  <si>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</si>
  <si>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</si>
  <si>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</si>
  <si>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</si>
  <si>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</si>
  <si>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</si>
  <si>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</si>
  <si>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</si>
  <si>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</si>
  <si>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</si>
  <si>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</si>
  <si>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</si>
  <si>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</si>
  <si>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</si>
  <si>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</si>
  <si>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</si>
  <si>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</si>
  <si>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</si>
  <si>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</si>
  <si>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</si>
  <si>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</si>
  <si>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</si>
  <si>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</si>
  <si>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</si>
  <si>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</si>
  <si>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</si>
  <si>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</si>
  <si>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</si>
  <si>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</si>
  <si>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</si>
  <si>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</si>
  <si>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</si>
  <si>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</si>
  <si>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</si>
  <si>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</si>
  <si>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</si>
  <si>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</si>
  <si>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</si>
  <si>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</si>
  <si>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</si>
  <si>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</si>
  <si>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</si>
  <si>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</si>
  <si>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</si>
  <si>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</si>
  <si>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</si>
  <si>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</si>
  <si>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</si>
  <si>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</si>
  <si>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</si>
  <si>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</si>
  <si>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</si>
  <si>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</si>
  <si>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</si>
  <si>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</si>
  <si>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</si>
  <si>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</si>
  <si>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</si>
  <si>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</si>
  <si>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</si>
  <si>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</si>
  <si>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</si>
  <si>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</si>
  <si>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</si>
  <si>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</si>
  <si>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</si>
  <si>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</si>
  <si>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</si>
  <si>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</si>
  <si>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</si>
  <si>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</si>
  <si>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</si>
  <si>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</si>
  <si>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</si>
  <si>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</si>
  <si>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</si>
  <si>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</si>
  <si>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</si>
  <si>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</si>
  <si>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</si>
  <si>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</si>
  <si>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</si>
  <si>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</si>
  <si>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</si>
  <si>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</si>
  <si>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</si>
  <si>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</si>
  <si>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</si>
  <si>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</si>
  <si>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</si>
  <si>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</si>
  <si>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</si>
  <si>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</si>
  <si>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</si>
  <si>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</si>
  <si>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</si>
  <si>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</si>
  <si>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</si>
  <si>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</si>
  <si>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</si>
  <si>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</si>
  <si>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</si>
  <si>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</si>
  <si>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</si>
  <si>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</si>
  <si>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</si>
  <si>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</si>
  <si>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</si>
  <si>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</si>
  <si>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</si>
  <si>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</si>
  <si>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</si>
  <si>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</si>
  <si>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</si>
  <si>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</si>
  <si>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</si>
  <si>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</si>
  <si>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</si>
  <si>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</si>
  <si>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</si>
  <si>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</si>
  <si>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</si>
  <si>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</si>
  <si>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</si>
  <si>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</si>
  <si>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</si>
  <si>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</si>
  <si>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</si>
  <si>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</si>
  <si>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</si>
  <si>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</si>
  <si>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</si>
  <si>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</si>
  <si>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</si>
  <si>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</si>
  <si>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</si>
  <si>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</si>
  <si>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</si>
  <si>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</si>
  <si>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</si>
  <si>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</si>
  <si>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</si>
  <si>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</si>
  <si>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</si>
  <si>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</si>
  <si>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</si>
  <si>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</si>
  <si>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</si>
  <si>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</si>
  <si>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</si>
  <si>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</si>
  <si>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</si>
  <si>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</si>
  <si>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</si>
  <si>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</si>
  <si>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</si>
  <si>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</si>
  <si>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</si>
  <si>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</si>
  <si>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</si>
  <si>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</si>
  <si>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</si>
  <si>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</si>
  <si>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</si>
  <si>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</si>
  <si>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</si>
  <si>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</si>
  <si>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</si>
  <si>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</si>
  <si>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</si>
  <si>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</si>
  <si>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</si>
  <si>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</si>
  <si>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</si>
  <si>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</si>
  <si>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</si>
  <si>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</si>
  <si>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</si>
  <si>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</si>
  <si>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</si>
  <si>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</si>
  <si>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</si>
  <si>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</si>
  <si>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</si>
  <si>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</si>
  <si>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</si>
  <si>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</si>
  <si>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</si>
  <si>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</si>
  <si>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</si>
  <si>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</si>
  <si>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</si>
  <si>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</si>
  <si>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</si>
  <si>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</si>
  <si>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</si>
  <si>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</si>
  <si>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</si>
  <si>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</si>
  <si>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</si>
  <si>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</si>
  <si>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</si>
  <si>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</si>
  <si>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</si>
  <si>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</si>
  <si>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</si>
  <si>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</si>
  <si>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</si>
  <si>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</si>
  <si>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</si>
  <si>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</si>
  <si>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</si>
  <si>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</si>
  <si>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</si>
  <si>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</si>
  <si>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</si>
  <si>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</si>
  <si>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</si>
  <si>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</si>
  <si>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</si>
  <si>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</si>
  <si>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</si>
  <si>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</si>
  <si>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</si>
  <si>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</si>
  <si>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</si>
  <si>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</si>
  <si>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</si>
  <si>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</si>
  <si>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</si>
  <si>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</si>
  <si>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</si>
  <si>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</si>
  <si>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</si>
  <si>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</si>
  <si>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</si>
  <si>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</si>
  <si>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</si>
  <si>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</si>
  <si>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</si>
  <si>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</si>
  <si>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</si>
  <si>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</si>
  <si>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</si>
  <si>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</si>
  <si>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</si>
  <si>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</si>
  <si>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</si>
  <si>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</si>
  <si>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</si>
  <si>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</si>
  <si>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</si>
  <si>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</si>
  <si>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</si>
  <si>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</si>
  <si>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</si>
  <si>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</si>
  <si>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</si>
  <si>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</si>
  <si>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</si>
  <si>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</si>
  <si>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</si>
  <si>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</si>
  <si>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</si>
  <si>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</si>
  <si>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</si>
  <si>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</si>
  <si>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</si>
  <si>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</si>
  <si>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</si>
  <si>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</si>
  <si>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</si>
  <si>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</si>
  <si>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</si>
  <si>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</si>
  <si>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</si>
  <si>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</si>
  <si>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</si>
  <si>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</si>
  <si>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</si>
  <si>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</si>
  <si>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</si>
  <si>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</si>
  <si>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</si>
  <si>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</si>
  <si>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</si>
  <si>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</si>
  <si>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</si>
  <si>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</si>
  <si>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</si>
  <si>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</si>
  <si>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</si>
  <si>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</si>
  <si>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</si>
  <si>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</si>
  <si>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</si>
  <si>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</si>
  <si>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</si>
  <si>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</si>
  <si>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</si>
  <si>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</si>
  <si>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</si>
  <si>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</si>
  <si>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</si>
  <si>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</si>
  <si>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</si>
  <si>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</si>
  <si>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</si>
  <si>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</si>
  <si>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</si>
  <si>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</si>
  <si>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</si>
  <si>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</si>
  <si>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</si>
  <si>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</si>
  <si>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</si>
  <si>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</si>
  <si>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</si>
  <si>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</si>
  <si>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</si>
  <si>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</si>
  <si>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</si>
  <si>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</si>
  <si>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</si>
  <si>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</si>
  <si>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</si>
  <si>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</si>
  <si>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</si>
  <si>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</si>
  <si>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</si>
  <si>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</si>
  <si>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</si>
  <si>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</si>
  <si>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</si>
  <si>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</si>
  <si>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</si>
  <si>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</si>
  <si>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</si>
  <si>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</si>
  <si>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</si>
  <si>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</si>
  <si>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</si>
  <si>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</si>
  <si>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</si>
  <si>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</si>
  <si>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</si>
  <si>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</si>
  <si>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</si>
  <si>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</si>
  <si>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</si>
  <si>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</si>
  <si>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</si>
  <si>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</si>
  <si>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</si>
  <si>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</si>
  <si>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</si>
  <si>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</si>
  <si>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</si>
  <si>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</si>
  <si>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</si>
  <si>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</si>
  <si>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</si>
  <si>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</si>
  <si>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</si>
  <si>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</si>
  <si>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</si>
  <si>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</si>
  <si>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</si>
  <si>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</si>
  <si>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</si>
  <si>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</si>
  <si>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</si>
  <si>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</si>
  <si>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</si>
  <si>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</si>
  <si>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</si>
  <si>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</si>
  <si>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</si>
  <si>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</si>
  <si>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</si>
  <si>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</si>
  <si>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</si>
  <si>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</si>
  <si>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</si>
  <si>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</si>
  <si>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</si>
  <si>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</si>
  <si>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</si>
  <si>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</si>
  <si>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</si>
  <si>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</si>
  <si>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</si>
  <si>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</si>
  <si>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</si>
  <si>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</si>
  <si>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</si>
  <si>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</si>
  <si>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</si>
  <si>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</si>
  <si>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</si>
  <si>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</si>
  <si>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</si>
  <si>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</si>
  <si>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</si>
  <si>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</si>
  <si>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</si>
  <si>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</si>
  <si>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</si>
  <si>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</si>
  <si>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</si>
  <si>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</si>
  <si>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</si>
  <si>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</si>
  <si>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</si>
  <si>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</si>
  <si>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</si>
  <si>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</si>
  <si>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</si>
  <si>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</si>
  <si>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</si>
  <si>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</si>
  <si>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</si>
  <si>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</si>
  <si>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</si>
  <si>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</si>
  <si>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</si>
  <si>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</si>
  <si>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</si>
  <si>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</si>
  <si>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</si>
  <si>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</si>
  <si>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</si>
  <si>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</si>
  <si>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</si>
  <si>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</si>
  <si>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</si>
  <si>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</si>
  <si>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</si>
  <si>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</si>
  <si>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</si>
  <si>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</si>
  <si>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</si>
  <si>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</si>
  <si>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</si>
  <si>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</si>
  <si>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</si>
  <si>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</si>
  <si>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</si>
  <si>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</si>
  <si>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</si>
  <si>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</si>
  <si>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</si>
  <si>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</si>
  <si>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</si>
  <si>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</si>
  <si>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</si>
  <si>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</si>
  <si>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</si>
  <si>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</si>
  <si>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</si>
  <si>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</si>
  <si>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</si>
  <si>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</si>
  <si>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</si>
  <si>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</si>
  <si>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</si>
  <si>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</si>
  <si>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</si>
  <si>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</si>
  <si>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</si>
  <si>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</si>
  <si>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</si>
  <si>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</si>
  <si>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</si>
  <si>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</si>
  <si>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</si>
  <si>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</si>
  <si>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</si>
  <si>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</si>
  <si>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</si>
  <si>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</si>
  <si>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</si>
  <si>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</si>
  <si>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</si>
  <si>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</si>
  <si>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</si>
  <si>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</si>
  <si>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</si>
  <si>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</si>
  <si>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</si>
  <si>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</si>
  <si>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</si>
  <si>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</si>
  <si>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</si>
  <si>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</si>
  <si>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</si>
  <si>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</si>
  <si>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</si>
  <si>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</si>
  <si>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</si>
  <si>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</si>
  <si>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</si>
  <si>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</si>
  <si>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</si>
  <si>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</si>
  <si>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</si>
  <si>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</si>
  <si>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</si>
  <si>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</si>
  <si>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</si>
  <si>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</si>
  <si>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</si>
  <si>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</si>
  <si>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</si>
  <si>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</si>
  <si>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</si>
  <si>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</si>
  <si>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</si>
  <si>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</si>
  <si>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</si>
  <si>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</si>
  <si>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</si>
  <si>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</si>
  <si>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</si>
  <si>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</si>
  <si>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</si>
  <si>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</si>
  <si>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</si>
  <si>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</si>
  <si>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</si>
  <si>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</si>
  <si>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</si>
  <si>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</si>
  <si>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</si>
  <si>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</si>
  <si>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</si>
  <si>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</si>
  <si>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</si>
  <si>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</si>
  <si>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</si>
  <si>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</si>
  <si>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</si>
  <si>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</si>
  <si>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</si>
  <si>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</si>
  <si>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</si>
  <si>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</si>
  <si>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</si>
  <si>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</si>
  <si>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</si>
  <si>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</si>
  <si>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</si>
  <si>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</si>
  <si>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</si>
  <si>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</si>
  <si>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</si>
  <si>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</si>
  <si>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</si>
  <si>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</si>
  <si>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</si>
  <si>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</si>
  <si>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</si>
  <si>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</si>
  <si>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</si>
  <si>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</si>
  <si>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</si>
  <si>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</si>
  <si>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</si>
  <si>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</si>
  <si>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</si>
  <si>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</si>
  <si>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</si>
  <si>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</si>
  <si>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</si>
  <si>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</si>
  <si>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</si>
  <si>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</si>
  <si>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</si>
  <si>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</si>
  <si>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</si>
  <si>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</si>
  <si>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</si>
  <si>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</si>
  <si>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</si>
  <si>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</si>
  <si>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</si>
  <si>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</si>
  <si>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</si>
  <si>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</si>
  <si>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</si>
  <si>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</si>
  <si>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</si>
  <si>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</si>
  <si>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</si>
  <si>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</si>
  <si>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</si>
  <si>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</si>
  <si>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</si>
  <si>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</si>
  <si>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</si>
  <si>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</si>
  <si>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</si>
  <si>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</si>
  <si>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</si>
  <si>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</si>
  <si>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</si>
  <si>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</si>
  <si>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</si>
  <si>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</si>
  <si>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</si>
  <si>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</si>
  <si>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</si>
  <si>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</si>
  <si>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</si>
  <si>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</si>
  <si>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</si>
  <si>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</si>
  <si>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</si>
  <si>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</si>
  <si>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</si>
  <si>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</si>
  <si>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</si>
  <si>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</si>
  <si>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</si>
  <si>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</si>
  <si>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</si>
  <si>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</si>
  <si>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</si>
  <si>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</si>
  <si>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</si>
  <si>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</si>
  <si>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</si>
  <si>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</si>
  <si>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</si>
  <si>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</si>
  <si>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</si>
  <si>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</si>
  <si>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</si>
  <si>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</si>
  <si>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</si>
  <si>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</si>
  <si>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</si>
  <si>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</si>
  <si>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</si>
  <si>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</si>
  <si>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</si>
  <si>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</si>
  <si>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</si>
  <si>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</si>
  <si>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</si>
  <si>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</si>
  <si>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</si>
  <si>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</si>
  <si>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</si>
  <si>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</si>
  <si>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</si>
  <si>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</si>
  <si>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</si>
  <si>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</si>
  <si>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</si>
  <si>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</si>
  <si>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</si>
  <si>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</si>
  <si>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</si>
  <si>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</si>
  <si>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</si>
  <si>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</si>
  <si>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</si>
  <si>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</si>
  <si>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</si>
  <si>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</si>
  <si>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</si>
  <si>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</si>
  <si>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</si>
  <si>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</si>
  <si>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</si>
  <si>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</si>
  <si>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</si>
  <si>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</si>
  <si>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</si>
  <si>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</si>
  <si>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</si>
  <si>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</si>
  <si>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</si>
  <si>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</si>
  <si>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</si>
  <si>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</si>
  <si>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</si>
  <si>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</si>
  <si>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</si>
  <si>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</si>
  <si>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</si>
  <si>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</si>
  <si>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</si>
  <si>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</si>
  <si>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</si>
  <si>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</si>
  <si>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</si>
  <si>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</si>
  <si>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</si>
  <si>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</si>
  <si>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</si>
  <si>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</si>
  <si>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</si>
  <si>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</si>
  <si>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</si>
  <si>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</si>
  <si>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</si>
  <si>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</si>
  <si>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</si>
  <si>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</si>
  <si>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</si>
  <si>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</si>
  <si>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</si>
  <si>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</si>
  <si>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</si>
  <si>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</si>
  <si>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</si>
  <si>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</si>
  <si>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</si>
  <si>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</si>
  <si>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</si>
  <si>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</si>
  <si>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</si>
  <si>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</si>
  <si>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</si>
  <si>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</si>
  <si>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</si>
  <si>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</si>
  <si>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</si>
  <si>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</si>
  <si>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</si>
  <si>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</si>
  <si>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</si>
  <si>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</si>
  <si>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</si>
  <si>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</si>
  <si>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</si>
  <si>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</si>
  <si>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</si>
  <si>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</si>
  <si>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</si>
  <si>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</si>
  <si>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</si>
  <si>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</si>
  <si>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</si>
  <si>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</si>
  <si>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</si>
  <si>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</si>
  <si>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</si>
  <si>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</si>
  <si>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</si>
  <si>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</si>
  <si>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</si>
  <si>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</si>
  <si>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</si>
  <si>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</si>
  <si>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</si>
  <si>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</si>
  <si>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</si>
  <si>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</si>
  <si>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</si>
  <si>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</si>
  <si>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</si>
  <si>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</si>
  <si>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</si>
  <si>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</si>
  <si>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</si>
  <si>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</si>
  <si>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</si>
  <si>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</si>
  <si>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</si>
  <si>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</si>
  <si>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</si>
  <si>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</si>
  <si>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</si>
  <si>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</si>
  <si>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</si>
  <si>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</si>
  <si>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</si>
  <si>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</si>
  <si>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</si>
  <si>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</si>
  <si>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</si>
  <si>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</si>
  <si>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</si>
  <si>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</si>
  <si>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</si>
  <si>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</si>
  <si>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</si>
  <si>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</si>
  <si>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</si>
  <si>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</si>
  <si>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</si>
  <si>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</si>
  <si>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</si>
  <si>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</si>
  <si>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</si>
  <si>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</si>
  <si>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</si>
  <si>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</si>
  <si>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</si>
  <si>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</si>
  <si>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</si>
  <si>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</si>
  <si>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</si>
  <si>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</si>
  <si>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</si>
  <si>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</si>
  <si>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</si>
  <si>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</si>
  <si>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</si>
  <si>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</si>
  <si>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</si>
  <si>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</si>
  <si>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</si>
  <si>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</si>
  <si>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</si>
  <si>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</si>
  <si>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</si>
  <si>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</si>
  <si>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</si>
  <si>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</si>
  <si>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</si>
  <si>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</si>
  <si>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</si>
  <si>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</si>
  <si>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</si>
  <si>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</si>
  <si>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</si>
  <si>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</si>
  <si>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</si>
  <si>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</si>
  <si>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</si>
  <si>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</si>
  <si>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</si>
  <si>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</si>
  <si>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</si>
  <si>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</si>
  <si>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</si>
  <si>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</si>
  <si>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</si>
  <si>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</si>
  <si>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</si>
  <si>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</si>
  <si>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</si>
  <si>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</si>
  <si>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</si>
  <si>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</si>
  <si>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</si>
  <si>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</si>
  <si>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</si>
  <si>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</si>
  <si>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</si>
  <si>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</si>
  <si>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</si>
  <si>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</si>
  <si>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</si>
  <si>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</si>
  <si>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</si>
  <si>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</si>
  <si>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</si>
  <si>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</si>
  <si>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</si>
  <si>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</si>
  <si>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</si>
  <si>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</si>
  <si>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</si>
  <si>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</si>
  <si>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</si>
  <si>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</si>
  <si>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</si>
  <si>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</si>
  <si>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</si>
  <si>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</si>
  <si>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</si>
  <si>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</si>
  <si>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</si>
  <si>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</si>
  <si>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</si>
  <si>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</si>
  <si>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</si>
  <si>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</si>
  <si>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</si>
  <si>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</si>
  <si>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</si>
  <si>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</si>
  <si>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</si>
  <si>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</si>
  <si>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</si>
  <si>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</si>
  <si>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</si>
  <si>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</si>
  <si>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</si>
  <si>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</si>
  <si>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</si>
  <si>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</si>
  <si>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</si>
  <si>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</si>
  <si>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</si>
  <si>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</si>
  <si>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</si>
  <si>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</si>
  <si>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</si>
  <si>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</si>
  <si>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</si>
  <si>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</si>
  <si>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</si>
  <si>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</si>
  <si>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</si>
  <si>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</si>
  <si>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</si>
  <si>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</si>
  <si>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</si>
  <si>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</si>
  <si>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</si>
  <si>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</si>
  <si>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</si>
  <si>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</si>
  <si>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</si>
  <si>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</si>
  <si>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</si>
  <si>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</si>
  <si>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</si>
  <si>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</si>
  <si>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</si>
  <si>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</si>
  <si>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</si>
  <si>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</si>
  <si>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</si>
  <si>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</si>
  <si>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</si>
  <si>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</si>
  <si>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</si>
  <si>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</si>
  <si>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</si>
  <si>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</si>
  <si>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</si>
  <si>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</si>
  <si>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</si>
  <si>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</si>
  <si>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</si>
  <si>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</si>
  <si>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</si>
  <si>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</si>
  <si>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</si>
  <si>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</si>
  <si>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</si>
  <si>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</si>
  <si>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</si>
  <si>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</si>
  <si>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</si>
  <si>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</si>
  <si>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</si>
  <si>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</si>
  <si>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</si>
  <si>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</si>
  <si>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</si>
  <si>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</si>
  <si>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</si>
  <si>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</si>
  <si>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</si>
  <si>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</si>
  <si>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</si>
  <si>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</si>
  <si>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</si>
  <si>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</si>
  <si>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</si>
  <si>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</si>
  <si>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</si>
  <si>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</si>
  <si>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</si>
  <si>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</si>
  <si>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</si>
  <si>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</si>
  <si>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</si>
  <si>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</si>
  <si>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</si>
  <si>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</si>
  <si>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</si>
  <si>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</si>
  <si>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</si>
  <si>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</si>
  <si>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</si>
  <si>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</si>
  <si>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</si>
  <si>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</si>
  <si>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</si>
  <si>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</si>
  <si>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</si>
  <si>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</si>
  <si>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</si>
  <si>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</si>
  <si>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</si>
  <si>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</si>
  <si>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</si>
  <si>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</si>
  <si>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</si>
  <si>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</si>
  <si>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</si>
  <si>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</si>
  <si>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</si>
  <si>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</si>
  <si>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</si>
  <si>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</si>
  <si>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</si>
  <si>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</si>
  <si>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</si>
  <si>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</si>
  <si>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</si>
  <si>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</si>
  <si>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</si>
  <si>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</si>
  <si>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</si>
  <si>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</si>
  <si>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</si>
  <si>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</si>
  <si>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</si>
  <si>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</si>
  <si>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</si>
  <si>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</si>
  <si>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</si>
  <si>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</si>
  <si>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</si>
  <si>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</si>
  <si>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</si>
  <si>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</si>
  <si>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</si>
  <si>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</si>
  <si>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</si>
  <si>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</si>
  <si>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</si>
  <si>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</si>
  <si>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</si>
  <si>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</si>
  <si>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</si>
  <si>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</si>
  <si>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</si>
  <si>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</si>
  <si>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</si>
  <si>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</si>
  <si>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</si>
  <si>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</si>
  <si>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</si>
  <si>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</si>
  <si>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</si>
  <si>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</si>
  <si>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</si>
  <si>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</si>
  <si>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</si>
  <si>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</si>
  <si>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</si>
  <si>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</si>
  <si>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</si>
  <si>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</si>
  <si>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</si>
  <si>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</si>
  <si>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</si>
  <si>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</si>
  <si>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</si>
  <si>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</si>
  <si>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</si>
  <si>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</si>
  <si>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</si>
  <si>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</si>
  <si>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</si>
  <si>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</si>
  <si>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</si>
  <si>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</si>
  <si>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</si>
  <si>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</si>
  <si>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</si>
  <si>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</si>
  <si>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</si>
  <si>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</si>
  <si>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</si>
  <si>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</si>
  <si>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</si>
  <si>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</si>
  <si>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</si>
  <si>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</si>
  <si>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</si>
  <si>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</si>
  <si>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</si>
  <si>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</si>
  <si>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</si>
  <si>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</si>
  <si>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</si>
  <si>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</si>
  <si>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</si>
  <si>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</si>
  <si>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</si>
  <si>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</si>
  <si>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</si>
  <si>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</si>
  <si>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</si>
  <si>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</si>
  <si>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</si>
  <si>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</si>
  <si>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</si>
  <si>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</si>
  <si>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</si>
  <si>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</si>
  <si>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</si>
  <si>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</si>
  <si>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</si>
  <si>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</si>
  <si>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</si>
  <si>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</si>
  <si>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</si>
  <si>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</si>
  <si>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</si>
  <si>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</si>
  <si>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</si>
  <si>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</si>
  <si>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</si>
  <si>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</si>
  <si>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</si>
  <si>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</si>
  <si>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</si>
  <si>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</si>
  <si>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</si>
  <si>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</si>
  <si>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</si>
  <si>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</si>
  <si>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</si>
  <si>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</si>
  <si>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</si>
  <si>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</si>
  <si>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</si>
  <si>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</si>
  <si>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</si>
  <si>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</si>
  <si>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</si>
  <si>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</si>
  <si>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</si>
  <si>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</si>
  <si>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</si>
  <si>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</si>
  <si>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</si>
  <si>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</si>
  <si>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</si>
  <si>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</si>
  <si>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</si>
  <si>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</si>
  <si>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</si>
  <si>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</si>
  <si>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</si>
  <si>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</si>
  <si>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</si>
  <si>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</si>
  <si>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</si>
  <si>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</si>
  <si>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</si>
  <si>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</si>
  <si>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</si>
  <si>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</si>
  <si>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</si>
  <si>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</si>
  <si>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</si>
  <si>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</si>
  <si>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</si>
  <si>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</si>
  <si>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</si>
  <si>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</si>
  <si>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</si>
  <si>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</si>
  <si>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</si>
  <si>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</si>
  <si>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</si>
  <si>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</si>
  <si>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</si>
  <si>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</si>
  <si>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</si>
  <si>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</si>
  <si>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</si>
  <si>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</si>
  <si>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</si>
  <si>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</si>
  <si>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</si>
  <si>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</si>
  <si>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</si>
  <si>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</si>
  <si>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</si>
  <si>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</si>
  <si>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</si>
  <si>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</si>
  <si>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</si>
  <si>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</si>
  <si>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</si>
  <si>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</si>
  <si>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</si>
  <si>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</si>
  <si>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</si>
  <si>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</si>
  <si>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</si>
  <si>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</si>
  <si>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</si>
  <si>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</si>
  <si>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</si>
  <si>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</si>
  <si>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</si>
  <si>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</si>
  <si>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</si>
  <si>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</si>
  <si>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</si>
  <si>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</si>
  <si>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</si>
  <si>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</si>
  <si>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</si>
  <si>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</si>
  <si>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</si>
  <si>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</si>
  <si>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</si>
  <si>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</si>
  <si>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</si>
  <si>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</si>
  <si>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</si>
  <si>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</si>
  <si>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</si>
  <si>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</si>
  <si>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</si>
  <si>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</si>
  <si>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</si>
  <si>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</si>
  <si>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</si>
  <si>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</si>
  <si>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</si>
  <si>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</si>
  <si>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</si>
  <si>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</si>
  <si>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</si>
  <si>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</si>
  <si>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</si>
  <si>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</si>
  <si>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</si>
  <si>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</si>
  <si>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</si>
  <si>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</si>
  <si>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</si>
  <si>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</si>
  <si>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</si>
  <si>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</si>
  <si>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</si>
  <si>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</si>
  <si>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</si>
  <si>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</si>
  <si>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</si>
  <si>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</si>
  <si>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</si>
  <si>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</si>
  <si>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</si>
  <si>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</si>
  <si>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</si>
  <si>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</si>
  <si>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</si>
  <si>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</si>
  <si>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</si>
  <si>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</si>
  <si>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</si>
  <si>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</si>
  <si>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</si>
  <si>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</si>
  <si>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</si>
  <si>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</si>
  <si>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</si>
  <si>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</si>
  <si>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</si>
  <si>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</si>
  <si>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</si>
  <si>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</si>
  <si>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</si>
  <si>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</si>
  <si>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</si>
  <si>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</si>
  <si>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</si>
  <si>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</si>
  <si>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</si>
  <si>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</si>
  <si>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</si>
  <si>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</si>
  <si>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</si>
  <si>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</si>
  <si>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</si>
  <si>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</si>
  <si>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</si>
  <si>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</si>
  <si>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</si>
  <si>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</si>
  <si>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</si>
  <si>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</si>
  <si>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</si>
  <si>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</si>
  <si>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</si>
  <si>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</si>
  <si>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</si>
  <si>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</si>
  <si>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</si>
  <si>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</si>
  <si>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</si>
  <si>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</si>
  <si>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</si>
  <si>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</si>
  <si>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</si>
  <si>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</si>
  <si>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</si>
  <si>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</si>
  <si>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</si>
  <si>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</si>
  <si>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</si>
  <si>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</si>
  <si>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</si>
  <si>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</si>
  <si>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</si>
  <si>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</si>
  <si>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</si>
  <si>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</si>
  <si>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</si>
  <si>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</si>
  <si>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</si>
  <si>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</si>
  <si>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</si>
  <si>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</si>
  <si>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</si>
  <si>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</si>
  <si>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</si>
  <si>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</si>
  <si>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</si>
  <si>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</si>
  <si>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</si>
  <si>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</si>
  <si>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</si>
  <si>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</si>
  <si>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</si>
  <si>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</si>
  <si>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</si>
  <si>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</si>
  <si>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</si>
  <si>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</si>
  <si>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</si>
  <si>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</si>
  <si>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</si>
  <si>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</si>
  <si>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</si>
  <si>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</si>
  <si>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</si>
  <si>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</si>
  <si>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</si>
  <si>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</si>
  <si>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</si>
  <si>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</si>
  <si>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</si>
  <si>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</si>
  <si>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</si>
  <si>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</si>
  <si>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</si>
  <si>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</si>
  <si>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</si>
  <si>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</si>
  <si>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</si>
  <si>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</si>
  <si>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</si>
  <si>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</si>
  <si>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</si>
  <si>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</si>
  <si>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</si>
  <si>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</si>
  <si>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</si>
  <si>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</si>
  <si>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</si>
  <si>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</si>
  <si>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</si>
  <si>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</si>
  <si>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</si>
  <si>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</si>
  <si>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</si>
  <si>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</si>
  <si>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</si>
  <si>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</si>
  <si>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</si>
  <si>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</si>
  <si>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</si>
  <si>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</si>
  <si>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</si>
  <si>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</si>
  <si>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</si>
  <si>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</si>
  <si>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</si>
  <si>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</si>
  <si>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</si>
  <si>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</si>
  <si>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</si>
  <si>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</si>
  <si>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</si>
  <si>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</si>
  <si>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</si>
  <si>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</si>
  <si>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</si>
  <si>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</si>
  <si>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</si>
  <si>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</si>
  <si>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</si>
  <si>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</si>
  <si>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</si>
  <si>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</si>
  <si>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</si>
  <si>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</si>
  <si>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</si>
  <si>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</si>
  <si>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</si>
  <si>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</si>
  <si>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</si>
  <si>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</si>
  <si>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</si>
  <si>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</si>
  <si>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</si>
  <si>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</si>
  <si>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</si>
  <si>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</si>
  <si>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</si>
  <si>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</si>
  <si>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</si>
  <si>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</si>
  <si>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</si>
  <si>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</si>
  <si>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</si>
  <si>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</si>
  <si>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</si>
  <si>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</si>
  <si>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</si>
  <si>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</si>
  <si>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</si>
  <si>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</si>
  <si>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</si>
  <si>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</si>
  <si>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</si>
  <si>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</si>
  <si>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</si>
  <si>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</si>
  <si>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</si>
  <si>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</si>
  <si>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</si>
  <si>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</si>
  <si>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</si>
  <si>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</si>
  <si>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</si>
  <si>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</si>
  <si>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</si>
  <si>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</si>
  <si>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</si>
  <si>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</si>
  <si>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</si>
  <si>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</si>
  <si>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</si>
  <si>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</si>
  <si>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</si>
  <si>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</si>
  <si>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</si>
  <si>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</si>
  <si>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</si>
  <si>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</si>
  <si>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</si>
  <si>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</si>
  <si>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</si>
  <si>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</si>
  <si>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</si>
  <si>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</si>
  <si>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</si>
  <si>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</si>
  <si>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</si>
  <si>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</si>
  <si>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</si>
  <si>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</si>
  <si>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</si>
  <si>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</si>
  <si>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</si>
  <si>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</si>
  <si>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</si>
  <si>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</si>
  <si>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</si>
  <si>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</si>
  <si>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</si>
  <si>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</si>
  <si>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</si>
  <si>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</si>
  <si>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</si>
  <si>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</si>
  <si>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</si>
  <si>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</si>
  <si>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</si>
  <si>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</si>
  <si>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</si>
  <si>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</si>
  <si>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</si>
  <si>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</si>
  <si>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</si>
  <si>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</si>
  <si>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</si>
  <si>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</si>
  <si>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</si>
  <si>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</si>
  <si>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</si>
  <si>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</si>
  <si>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</si>
  <si>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</si>
  <si>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</si>
  <si>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</si>
  <si>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</si>
  <si>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</si>
  <si>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</si>
  <si>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</si>
  <si>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</si>
  <si>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</si>
  <si>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</si>
  <si>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</si>
  <si>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</si>
  <si>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</si>
  <si>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</si>
  <si>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</si>
  <si>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</si>
  <si>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</si>
  <si>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</si>
  <si>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</si>
  <si>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</si>
  <si>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</si>
  <si>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</si>
  <si>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</si>
  <si>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</si>
  <si>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</si>
  <si>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</si>
  <si>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</si>
  <si>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</si>
  <si>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</si>
  <si>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</si>
  <si>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</si>
  <si>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</si>
  <si>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</si>
  <si>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</si>
  <si>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</si>
  <si>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</si>
  <si>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</si>
  <si>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</si>
  <si>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</si>
  <si>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</si>
  <si>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</si>
  <si>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</si>
  <si>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</si>
  <si>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</si>
  <si>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</si>
  <si>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</si>
  <si>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</si>
  <si>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</si>
  <si>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</si>
  <si>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</si>
  <si>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</si>
  <si>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</si>
  <si>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</si>
  <si>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</si>
  <si>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</si>
  <si>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</si>
  <si>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</si>
  <si>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</si>
  <si>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</si>
  <si>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</si>
  <si>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</si>
  <si>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</si>
  <si>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</si>
  <si>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</si>
  <si>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</si>
  <si>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</si>
  <si>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</si>
  <si>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</si>
  <si>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</si>
  <si>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</si>
  <si>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</si>
  <si>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</si>
  <si>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</si>
  <si>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</si>
  <si>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</si>
  <si>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</si>
  <si>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</si>
  <si>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</si>
  <si>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</si>
  <si>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</si>
  <si>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</si>
  <si>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</si>
  <si>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</si>
  <si>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</si>
  <si>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</si>
  <si>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</si>
  <si>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</si>
  <si>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</si>
  <si>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</si>
  <si>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</si>
  <si>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</si>
  <si>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</si>
  <si>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</si>
  <si>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</si>
  <si>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</si>
  <si>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</si>
  <si>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</si>
  <si>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</si>
  <si>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</si>
  <si>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</si>
  <si>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</si>
  <si>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</si>
  <si>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</si>
  <si>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</si>
  <si>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</si>
  <si>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</si>
  <si>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</si>
  <si>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</si>
  <si>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</si>
  <si>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</si>
  <si>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</si>
  <si>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</si>
  <si>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</si>
  <si>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</si>
  <si>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</si>
  <si>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</si>
  <si>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</si>
  <si>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</si>
  <si>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</si>
  <si>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</si>
  <si>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</si>
  <si>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</si>
  <si>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</si>
  <si>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</si>
  <si>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</si>
  <si>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</si>
  <si>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</si>
  <si>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</si>
  <si>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</si>
  <si>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</si>
  <si>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</si>
  <si>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</si>
  <si>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</si>
  <si>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</si>
  <si>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</si>
  <si>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</si>
  <si>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</si>
  <si>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</si>
  <si>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</si>
  <si>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</si>
  <si>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</si>
  <si>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</si>
  <si>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</si>
  <si>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</si>
  <si>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</si>
  <si>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</si>
  <si>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</si>
  <si>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</si>
  <si>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</si>
  <si>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</si>
  <si>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</si>
  <si>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</si>
  <si>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</si>
  <si>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</si>
  <si>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</si>
  <si>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</si>
  <si>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</si>
  <si>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</si>
  <si>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</si>
  <si>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</si>
  <si>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</si>
  <si>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</si>
  <si>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</si>
  <si>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</si>
  <si>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</si>
  <si>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</si>
  <si>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</si>
  <si>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</si>
  <si>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</si>
  <si>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</si>
  <si>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</si>
  <si>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</si>
  <si>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</si>
  <si>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</si>
  <si>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</si>
  <si>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</si>
  <si>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</si>
  <si>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</si>
  <si>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</si>
  <si>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</si>
  <si>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</si>
  <si>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</si>
  <si>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</si>
  <si>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</si>
  <si>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</si>
  <si>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</si>
  <si>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</si>
  <si>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</si>
  <si>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</si>
  <si>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</si>
  <si>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</si>
  <si>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</si>
  <si>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</si>
  <si>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</si>
  <si>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</si>
  <si>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</si>
  <si>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</si>
  <si>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</si>
  <si>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</si>
  <si>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</si>
  <si>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</si>
  <si>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</si>
  <si>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</si>
  <si>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</si>
  <si>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</si>
  <si>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</si>
  <si>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</si>
  <si>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</si>
  <si>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</si>
  <si>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</si>
  <si>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</si>
  <si>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</si>
  <si>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</si>
  <si>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</si>
  <si>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</si>
  <si>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</si>
  <si>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</si>
  <si>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</si>
  <si>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</si>
  <si>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</si>
  <si>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</si>
  <si>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</si>
  <si>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</si>
  <si>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</si>
  <si>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</si>
  <si>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</si>
  <si>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</si>
  <si>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</si>
  <si>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</si>
  <si>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</si>
  <si>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</si>
  <si>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</si>
  <si>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</si>
  <si>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</si>
  <si>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</si>
  <si>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</si>
  <si>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</si>
  <si>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</si>
  <si>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</si>
  <si>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</si>
  <si>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</si>
  <si>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</si>
  <si>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</si>
  <si>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</si>
  <si>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</si>
  <si>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</si>
  <si>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</si>
  <si>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</si>
  <si>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</si>
  <si>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</si>
  <si>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</si>
  <si>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</si>
  <si>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</si>
  <si>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</si>
  <si>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</si>
  <si>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</si>
  <si>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</si>
  <si>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</si>
  <si>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</si>
  <si>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</si>
  <si>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</si>
  <si>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</si>
  <si>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</si>
  <si>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</si>
  <si>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</si>
  <si>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</si>
  <si>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</si>
  <si>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</si>
  <si>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</si>
  <si>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</si>
  <si>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</si>
  <si>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</si>
  <si>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</si>
  <si>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</si>
  <si>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</si>
  <si>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</si>
  <si>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</si>
  <si>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</si>
  <si>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</si>
  <si>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</si>
  <si>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</si>
  <si>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</si>
  <si>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</si>
  <si>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</si>
  <si>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</si>
  <si>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</si>
  <si>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</si>
  <si>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</si>
  <si>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</si>
  <si>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</si>
  <si>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</si>
  <si>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</si>
  <si>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</si>
  <si>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</si>
  <si>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</si>
  <si>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</si>
  <si>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</si>
  <si>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</si>
  <si>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</si>
  <si>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</si>
  <si>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</si>
  <si>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</si>
  <si>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</si>
  <si>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</si>
  <si>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</si>
  <si>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</si>
  <si>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</si>
  <si>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</si>
  <si>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</si>
  <si>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</si>
  <si>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</si>
  <si>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</si>
  <si>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</si>
  <si>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</si>
  <si>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</si>
  <si>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</si>
  <si>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</si>
  <si>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</si>
  <si>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</si>
  <si>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</si>
  <si>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</si>
  <si>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</si>
  <si>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</si>
  <si>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</si>
  <si>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</si>
  <si>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</si>
  <si>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</si>
  <si>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</si>
  <si>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</si>
  <si>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</si>
  <si>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</si>
  <si>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</si>
  <si>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</si>
  <si>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</si>
  <si>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</si>
  <si>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</si>
  <si>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</si>
  <si>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</si>
  <si>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</si>
  <si>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</si>
  <si>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</si>
  <si>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</si>
  <si>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</si>
  <si>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</si>
  <si>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</si>
  <si>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</si>
  <si>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</si>
  <si>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</si>
  <si>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</si>
  <si>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</si>
  <si>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</si>
  <si>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</si>
  <si>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</si>
  <si>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</si>
  <si>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</si>
  <si>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</si>
  <si>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</si>
  <si>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</si>
  <si>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</si>
  <si>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</si>
  <si>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</si>
  <si>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</si>
  <si>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</si>
  <si>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</si>
  <si>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</si>
  <si>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</si>
  <si>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</si>
  <si>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</si>
  <si>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</si>
  <si>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</si>
  <si>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</si>
  <si>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</si>
  <si>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</si>
  <si>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</si>
  <si>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</si>
  <si>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</si>
  <si>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</si>
  <si>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</si>
  <si>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</si>
  <si>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</si>
  <si>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</si>
  <si>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</si>
  <si>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</si>
  <si>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</si>
  <si>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</si>
  <si>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</si>
  <si>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</si>
  <si>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</si>
  <si>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</si>
  <si>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</si>
  <si>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</si>
  <si>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</si>
  <si>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</si>
  <si>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</si>
  <si>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</si>
  <si>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</si>
  <si>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</si>
  <si>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</si>
  <si>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</si>
  <si>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</si>
  <si>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</si>
  <si>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</si>
  <si>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</si>
  <si>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</si>
  <si>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</si>
  <si>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</si>
  <si>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</si>
  <si>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</si>
  <si>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</si>
  <si>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</si>
  <si>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</si>
  <si>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</si>
  <si>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</si>
  <si>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</si>
  <si>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</si>
  <si>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</si>
  <si>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</si>
  <si>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</si>
  <si>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</si>
  <si>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</si>
  <si>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</si>
  <si>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</si>
  <si>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</si>
  <si>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</si>
  <si>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</si>
  <si>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</si>
  <si>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</si>
  <si>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</si>
  <si>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</si>
  <si>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</si>
  <si>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</si>
  <si>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</si>
  <si>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</si>
  <si>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</si>
  <si>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</si>
  <si>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</si>
  <si>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</si>
  <si>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</si>
  <si>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</si>
  <si>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</si>
  <si>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</si>
  <si>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</si>
  <si>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</si>
  <si>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</si>
  <si>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</si>
  <si>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</si>
  <si>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</si>
  <si>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</si>
  <si>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</si>
  <si>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</si>
  <si>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</si>
  <si>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</si>
  <si>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</si>
  <si>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</si>
  <si>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</si>
  <si>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</si>
  <si>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</si>
  <si>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</si>
  <si>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</si>
  <si>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</si>
  <si>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</si>
  <si>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</si>
  <si>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</si>
  <si>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</si>
  <si>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</si>
  <si>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</si>
  <si>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</si>
  <si>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</si>
  <si>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</si>
  <si>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</si>
  <si>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</si>
  <si>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</si>
  <si>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</si>
  <si>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</si>
  <si>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</si>
  <si>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</si>
  <si>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</si>
  <si>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</si>
  <si>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</si>
  <si>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</si>
  <si>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</si>
  <si>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</si>
  <si>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</si>
  <si>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</si>
  <si>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</si>
  <si>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</si>
  <si>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</si>
  <si>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</si>
  <si>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</si>
  <si>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</si>
  <si>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</si>
  <si>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</si>
  <si>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</si>
  <si>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</si>
  <si>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</si>
  <si>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</si>
  <si>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</si>
  <si>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</si>
  <si>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</si>
  <si>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</si>
  <si>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</si>
  <si>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</si>
  <si>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</si>
  <si>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</si>
  <si>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</si>
  <si>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</si>
  <si>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</si>
  <si>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</si>
  <si>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</si>
  <si>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</si>
  <si>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</si>
  <si>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</si>
  <si>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</si>
  <si>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</si>
  <si>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</si>
  <si>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</si>
  <si>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</si>
  <si>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</si>
  <si>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</si>
  <si>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</si>
  <si>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</si>
  <si>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</si>
  <si>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</si>
  <si>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</si>
  <si>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</si>
  <si>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</si>
  <si>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</si>
  <si>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</si>
  <si>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</si>
  <si>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</si>
  <si>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</si>
  <si>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</si>
  <si>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</si>
  <si>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</si>
  <si>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</si>
  <si>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</si>
  <si>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</si>
  <si>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</si>
  <si>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</si>
  <si>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</si>
  <si>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</si>
  <si>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</si>
  <si>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</si>
  <si>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</si>
  <si>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</si>
  <si>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</si>
  <si>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</si>
  <si>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</si>
  <si>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</si>
  <si>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</si>
  <si>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</si>
  <si>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</si>
  <si>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</si>
  <si>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</si>
  <si>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</si>
  <si>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</si>
  <si>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</si>
  <si>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</si>
  <si>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</si>
  <si>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</si>
  <si>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</si>
  <si>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</si>
  <si>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</si>
  <si>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</si>
  <si>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</si>
  <si>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</si>
  <si>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</si>
  <si>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</si>
  <si>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</si>
  <si>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</si>
  <si>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</si>
  <si>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</si>
  <si>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</si>
  <si>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</si>
  <si>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</si>
  <si>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</si>
  <si>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</si>
  <si>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</si>
  <si>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</si>
  <si>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</si>
  <si>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</si>
  <si>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</si>
  <si>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</si>
  <si>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</si>
  <si>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</si>
  <si>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</si>
  <si>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</si>
  <si>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</si>
  <si>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</si>
  <si>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</si>
  <si>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</si>
  <si>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</si>
  <si>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</si>
  <si>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</si>
  <si>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</si>
  <si>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</si>
  <si>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</si>
  <si>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</si>
  <si>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</si>
  <si>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</si>
  <si>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</si>
  <si>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</si>
  <si>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</si>
  <si>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</si>
  <si>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</si>
  <si>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</si>
  <si>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</si>
  <si>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</si>
  <si>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</si>
  <si>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</si>
  <si>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</si>
  <si>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</si>
  <si>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</si>
  <si>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</si>
  <si>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</si>
  <si>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</si>
  <si>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</si>
  <si>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</si>
  <si>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</si>
  <si>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</si>
  <si>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</si>
  <si>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</si>
  <si>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</si>
  <si>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</si>
  <si>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</si>
  <si>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</si>
  <si>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</si>
  <si>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</si>
  <si>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</si>
  <si>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</si>
  <si>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</si>
  <si>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</si>
  <si>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</si>
  <si>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</si>
  <si>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</si>
  <si>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</si>
  <si>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</si>
  <si>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</si>
  <si>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</si>
  <si>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</si>
  <si>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</si>
  <si>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</si>
  <si>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</si>
  <si>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</si>
  <si>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</si>
  <si>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</si>
  <si>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</si>
  <si>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</si>
  <si>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</si>
  <si>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</si>
  <si>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</si>
  <si>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</si>
  <si>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</si>
  <si>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</si>
  <si>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</si>
  <si>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</si>
  <si>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</si>
  <si>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</si>
  <si>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</si>
  <si>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</si>
  <si>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</si>
  <si>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</si>
  <si>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</si>
  <si>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</si>
  <si>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</si>
  <si>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</si>
  <si>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</si>
  <si>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</si>
  <si>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</si>
  <si>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</si>
  <si>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</si>
  <si>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</si>
  <si>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</si>
  <si>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</si>
  <si>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</si>
  <si>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</si>
  <si>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</si>
  <si>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</si>
  <si>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</si>
  <si>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</si>
  <si>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</si>
  <si>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</si>
  <si>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</si>
  <si>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</si>
  <si>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</si>
  <si>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</si>
  <si>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</si>
  <si>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</si>
  <si>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</si>
  <si>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</si>
  <si>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</si>
  <si>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</si>
  <si>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</si>
  <si>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</si>
  <si>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</si>
  <si>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</si>
  <si>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</si>
  <si>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</si>
  <si>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</si>
  <si>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</si>
  <si>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</si>
  <si>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</si>
  <si>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</si>
  <si>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</si>
  <si>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</si>
  <si>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</si>
  <si>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</si>
  <si>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</si>
  <si>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</si>
  <si>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</si>
  <si>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</si>
  <si>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</si>
  <si>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</si>
  <si>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</si>
  <si>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</si>
  <si>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</si>
  <si>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</si>
  <si>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</si>
  <si>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</si>
  <si>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</si>
  <si>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</si>
  <si>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</si>
  <si>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</si>
  <si>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</si>
  <si>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</si>
  <si>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</si>
  <si>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</si>
  <si>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</si>
  <si>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</si>
  <si>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</si>
  <si>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</si>
  <si>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</si>
  <si>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</si>
  <si>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</si>
  <si>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</si>
  <si>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</si>
  <si>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</si>
  <si>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</si>
  <si>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</si>
  <si>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</si>
  <si>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</si>
  <si>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</si>
  <si>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</si>
  <si>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</si>
  <si>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</si>
  <si>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</si>
  <si>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</si>
  <si>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</si>
  <si>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</si>
  <si>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</si>
  <si>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</si>
  <si>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</si>
  <si>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</si>
  <si>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</si>
  <si>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</si>
  <si>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</si>
  <si>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</si>
  <si>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</si>
  <si>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</si>
  <si>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</si>
  <si>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</si>
  <si>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</si>
  <si>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</si>
  <si>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</si>
  <si>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</si>
  <si>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</si>
  <si>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</si>
  <si>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</si>
  <si>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</si>
  <si>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</si>
  <si>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</si>
  <si>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</si>
  <si>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</si>
  <si>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</si>
  <si>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</si>
  <si>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</si>
  <si>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</si>
  <si>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</si>
  <si>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</si>
  <si>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</si>
  <si>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</si>
  <si>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</si>
  <si>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</si>
  <si>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</si>
  <si>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</si>
  <si>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</si>
  <si>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</si>
  <si>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</si>
  <si>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</si>
  <si>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</si>
  <si>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</si>
  <si>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</si>
  <si>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</si>
  <si>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</si>
  <si>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</si>
  <si>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</si>
  <si>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</si>
  <si>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</si>
  <si>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</si>
  <si>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</si>
  <si>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</si>
  <si>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</si>
  <si>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</si>
  <si>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</si>
  <si>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</si>
  <si>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</si>
  <si>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</si>
  <si>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</si>
  <si>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</si>
  <si>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</si>
  <si>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</si>
  <si>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</si>
  <si>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</si>
  <si>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</si>
  <si>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</si>
  <si>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</si>
  <si>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</si>
  <si>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</si>
  <si>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</si>
  <si>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</si>
  <si>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</si>
  <si>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</si>
  <si>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</si>
  <si>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</si>
  <si>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</si>
  <si>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</si>
  <si>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</si>
  <si>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</si>
  <si>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</si>
  <si>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</si>
  <si>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</si>
  <si>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</si>
  <si>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</si>
  <si>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</si>
  <si>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</si>
  <si>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</si>
  <si>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</si>
  <si>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</si>
  <si>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</si>
  <si>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</si>
  <si>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</si>
  <si>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</si>
  <si>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</si>
  <si>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</si>
  <si>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</si>
  <si>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</si>
  <si>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</si>
  <si>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</si>
  <si>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</si>
  <si>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</si>
  <si>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</si>
  <si>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</si>
  <si>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</si>
  <si>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</si>
  <si>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</si>
  <si>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</si>
  <si>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</si>
  <si>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</si>
  <si>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</si>
  <si>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</si>
  <si>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</si>
  <si>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</si>
  <si>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</si>
  <si>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</si>
  <si>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</si>
  <si>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</si>
  <si>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</si>
  <si>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</si>
  <si>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</si>
  <si>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</si>
  <si>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</si>
  <si>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</si>
  <si>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</si>
  <si>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</si>
  <si>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</si>
  <si>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</si>
  <si>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</si>
  <si>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</si>
  <si>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</si>
  <si>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</si>
  <si>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</si>
  <si>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</si>
  <si>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</si>
  <si>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</si>
  <si>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</si>
  <si>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</si>
  <si>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</si>
  <si>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</si>
  <si>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</si>
  <si>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</si>
  <si>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</si>
  <si>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</si>
  <si>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</si>
  <si>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</si>
  <si>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</si>
  <si>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</si>
  <si>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</si>
  <si>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</si>
  <si>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</si>
  <si>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</si>
  <si>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</si>
  <si>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</si>
  <si>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</si>
  <si>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</si>
  <si>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</si>
  <si>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</si>
  <si>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</si>
  <si>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</si>
  <si>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</si>
  <si>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</si>
  <si>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</si>
  <si>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</si>
  <si>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</si>
  <si>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</si>
  <si>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</si>
  <si>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</si>
  <si>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</si>
  <si>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</si>
  <si>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</si>
  <si>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</si>
  <si>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</si>
  <si>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</si>
  <si>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</si>
  <si>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</si>
  <si>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</si>
  <si>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</si>
  <si>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</si>
  <si>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</si>
  <si>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</si>
  <si>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</si>
  <si>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</si>
  <si>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</si>
  <si>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</si>
  <si>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</si>
  <si>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</si>
  <si>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</si>
  <si>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</si>
  <si>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</si>
  <si>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</si>
  <si>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</si>
  <si>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</si>
  <si>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</si>
  <si>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</si>
  <si>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</si>
  <si>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</si>
  <si>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</si>
  <si>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</si>
  <si>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</si>
  <si>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</si>
  <si>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</si>
  <si>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</si>
  <si>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</si>
  <si>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</si>
  <si>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</si>
  <si>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</si>
  <si>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</si>
  <si>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</si>
  <si>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</si>
  <si>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</si>
  <si>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</si>
  <si>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</si>
  <si>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</si>
  <si>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</si>
  <si>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</si>
  <si>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</si>
  <si>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</si>
  <si>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</si>
  <si>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</si>
  <si>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</si>
  <si>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</si>
  <si>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</si>
  <si>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</si>
  <si>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</si>
  <si>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</si>
  <si>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</si>
  <si>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</si>
  <si>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</si>
  <si>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</si>
  <si>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</si>
  <si>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</si>
  <si>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</si>
  <si>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</si>
  <si>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</si>
  <si>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</si>
  <si>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</si>
  <si>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</si>
  <si>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</si>
  <si>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</si>
  <si>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</si>
  <si>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</si>
  <si>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</si>
  <si>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</si>
  <si>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</si>
  <si>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</si>
  <si>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</si>
  <si>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</si>
  <si>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</si>
  <si>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</si>
  <si>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</si>
  <si>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</si>
  <si>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</si>
  <si>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</si>
  <si>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</si>
  <si>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</si>
  <si>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</si>
  <si>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</si>
  <si>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</si>
  <si>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</si>
  <si>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</si>
  <si>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</si>
  <si>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</si>
  <si>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</si>
  <si>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</si>
  <si>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</si>
  <si>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</si>
  <si>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</si>
  <si>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</si>
  <si>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</si>
  <si>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</si>
  <si>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</si>
  <si>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</si>
  <si>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</si>
  <si>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</si>
  <si>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</si>
  <si>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</si>
  <si>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</si>
  <si>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</si>
  <si>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</si>
  <si>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</si>
  <si>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</si>
  <si>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</si>
  <si>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</si>
  <si>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</si>
  <si>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</si>
  <si>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</si>
  <si>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</si>
  <si>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</si>
  <si>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</si>
  <si>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</si>
  <si>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</si>
  <si>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</si>
  <si>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</si>
  <si>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</si>
  <si>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</si>
  <si>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</si>
  <si>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</si>
  <si>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</si>
  <si>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</si>
  <si>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</si>
  <si>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</si>
  <si>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</si>
  <si>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</si>
  <si>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</si>
  <si>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</si>
  <si>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</si>
  <si>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</si>
  <si>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</si>
  <si>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</si>
  <si>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</si>
  <si>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</si>
  <si>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</si>
  <si>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</si>
  <si>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</si>
  <si>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</si>
  <si>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</si>
  <si>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</si>
  <si>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</si>
  <si>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</si>
  <si>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</si>
  <si>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</si>
  <si>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</si>
  <si>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</si>
  <si>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</si>
  <si>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</si>
  <si>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</si>
  <si>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</si>
  <si>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</si>
  <si>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</si>
  <si>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</si>
  <si>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</si>
  <si>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</si>
  <si>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</si>
  <si>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</si>
  <si>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</si>
  <si>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</si>
  <si>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</si>
  <si>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</si>
  <si>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</si>
  <si>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</si>
  <si>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</si>
  <si>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</si>
  <si>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</si>
  <si>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</si>
  <si>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</si>
  <si>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</si>
  <si>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</si>
  <si>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</si>
  <si>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</si>
  <si>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</si>
  <si>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</si>
  <si>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</si>
  <si>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</si>
  <si>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</si>
  <si>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</si>
  <si>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</si>
  <si>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</si>
  <si>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</si>
  <si>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</si>
  <si>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</si>
  <si>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</si>
  <si>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</si>
  <si>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</si>
  <si>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</si>
  <si>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</si>
  <si>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</si>
  <si>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</si>
  <si>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</si>
  <si>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</si>
  <si>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</si>
  <si>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</si>
  <si>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</si>
  <si>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</si>
  <si>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</si>
  <si>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</si>
  <si>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</si>
  <si>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</si>
  <si>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</si>
  <si>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</si>
  <si>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</si>
  <si>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</si>
  <si>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</si>
  <si>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</si>
  <si>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</si>
  <si>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</si>
  <si>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</si>
  <si>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</si>
  <si>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</si>
  <si>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</si>
  <si>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</si>
  <si>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</si>
  <si>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</si>
  <si>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</si>
  <si>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</si>
  <si>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</si>
  <si>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</si>
  <si>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</si>
  <si>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</si>
  <si>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</si>
  <si>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</si>
  <si>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</si>
  <si>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</si>
  <si>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</si>
  <si>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</si>
  <si>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</si>
  <si>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</si>
  <si>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</si>
  <si>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</si>
  <si>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</si>
  <si>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</si>
  <si>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</si>
  <si>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</si>
  <si>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</si>
  <si>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</si>
  <si>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</si>
  <si>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</si>
  <si>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</si>
  <si>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</si>
  <si>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</si>
  <si>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</si>
  <si>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</si>
  <si>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</si>
  <si>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</si>
  <si>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</si>
  <si>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</si>
  <si>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</si>
  <si>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</si>
  <si>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</si>
  <si>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</si>
  <si>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</si>
  <si>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</si>
  <si>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</si>
  <si>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</si>
  <si>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</si>
  <si>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</si>
  <si>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</si>
  <si>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</si>
  <si>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</si>
  <si>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</si>
  <si>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</si>
  <si>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</si>
  <si>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</si>
  <si>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</si>
  <si>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</si>
  <si>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</si>
  <si>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</si>
  <si>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</si>
  <si>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</si>
  <si>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</si>
  <si>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</si>
  <si>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</si>
  <si>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</si>
  <si>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</si>
  <si>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</si>
  <si>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</si>
  <si>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</si>
  <si>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</si>
  <si>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</si>
  <si>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</si>
  <si>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</si>
  <si>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</si>
  <si>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</si>
  <si>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</si>
  <si>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</si>
  <si>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</si>
  <si>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</si>
  <si>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</si>
  <si>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</si>
  <si>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</si>
  <si>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</si>
  <si>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</si>
  <si>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</si>
  <si>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</si>
  <si>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</si>
  <si>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</si>
  <si>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</si>
  <si>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</si>
  <si>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</si>
  <si>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</si>
  <si>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</si>
  <si>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</si>
  <si>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</si>
  <si>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</si>
  <si>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</si>
  <si>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</si>
  <si>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</si>
  <si>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</si>
  <si>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</si>
  <si>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</si>
  <si>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</si>
  <si>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</si>
  <si>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</si>
  <si>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</si>
  <si>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</si>
  <si>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</si>
  <si>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</si>
  <si>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</si>
  <si>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</si>
  <si>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</si>
  <si>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</si>
  <si>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</si>
  <si>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</si>
  <si>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</si>
  <si>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</si>
  <si>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</si>
  <si>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</si>
  <si>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</si>
  <si>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</si>
  <si>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</si>
  <si>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</si>
  <si>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</si>
  <si>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</si>
  <si>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</si>
  <si>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</si>
  <si>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</si>
  <si>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</si>
  <si>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</si>
  <si>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</si>
  <si>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</si>
  <si>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</si>
  <si>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</si>
  <si>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</si>
  <si>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</si>
  <si>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</si>
  <si>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</si>
  <si>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</si>
  <si>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</si>
  <si>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</si>
  <si>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</si>
  <si>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</si>
  <si>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</si>
  <si>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</si>
  <si>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</si>
  <si>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</si>
  <si>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</si>
  <si>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</si>
  <si>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</si>
  <si>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</si>
  <si>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</si>
  <si>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</si>
  <si>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</si>
  <si>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</si>
  <si>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</si>
  <si>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</si>
  <si>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</si>
  <si>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</si>
  <si>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</si>
  <si>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</si>
  <si>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</si>
  <si>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</si>
  <si>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</si>
  <si>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</si>
  <si>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</si>
  <si>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</si>
  <si>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</si>
  <si>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</si>
  <si>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</si>
  <si>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</si>
  <si>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</si>
  <si>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</si>
  <si>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</si>
  <si>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</si>
  <si>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</si>
  <si>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</si>
  <si>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</si>
  <si>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</si>
  <si>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</si>
  <si>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</si>
  <si>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</si>
  <si>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</si>
  <si>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</si>
  <si>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</si>
  <si>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</si>
  <si>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</si>
  <si>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</si>
  <si>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</si>
  <si>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</si>
  <si>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</si>
  <si>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</si>
  <si>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</si>
  <si>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</si>
  <si>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</si>
  <si>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</si>
  <si>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</si>
  <si>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</si>
  <si>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</si>
  <si>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</si>
  <si>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</si>
  <si>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</si>
  <si>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</si>
  <si>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</si>
  <si>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</si>
  <si>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</si>
  <si>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</si>
  <si>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</si>
  <si>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</si>
  <si>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</si>
  <si>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</si>
  <si>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</si>
  <si>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</si>
  <si>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</si>
  <si>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</si>
  <si>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</si>
  <si>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</si>
  <si>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</si>
  <si>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</si>
  <si>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</si>
  <si>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</si>
  <si>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</si>
  <si>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</si>
  <si>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</si>
  <si>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</si>
  <si>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</si>
  <si>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</si>
  <si>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</si>
  <si>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</si>
  <si>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</si>
  <si>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</si>
  <si>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</si>
  <si>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</si>
  <si>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</si>
  <si>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</si>
  <si>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</si>
  <si>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</si>
  <si>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</si>
  <si>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</si>
  <si>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</si>
  <si>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</si>
  <si>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</si>
  <si>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</si>
  <si>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</si>
  <si>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</si>
  <si>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</si>
  <si>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</si>
  <si>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</si>
  <si>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</si>
  <si>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</si>
  <si>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</si>
  <si>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</si>
  <si>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</si>
  <si>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</si>
  <si>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</si>
  <si>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</si>
  <si>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</si>
  <si>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</si>
  <si>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</si>
  <si>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</si>
  <si>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</si>
  <si>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</si>
  <si>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</si>
  <si>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</si>
  <si>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</si>
  <si>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</si>
  <si>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</si>
  <si>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</si>
  <si>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</si>
  <si>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</si>
  <si>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</si>
  <si>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</si>
  <si>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</si>
  <si>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</si>
  <si>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</si>
  <si>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</si>
  <si>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</si>
  <si>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</si>
  <si>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</si>
  <si>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</si>
  <si>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</si>
  <si>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</si>
  <si>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</si>
  <si>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</si>
  <si>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</si>
  <si>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</si>
  <si>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</si>
  <si>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</si>
  <si>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</si>
  <si>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</si>
  <si>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</si>
  <si>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</si>
  <si>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</si>
  <si>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</si>
  <si>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</si>
  <si>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</si>
  <si>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</si>
  <si>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</si>
  <si>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</si>
  <si>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</si>
  <si>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</si>
  <si>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</si>
  <si>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</si>
  <si>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</si>
  <si>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</si>
  <si>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</si>
  <si>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</si>
  <si>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</si>
  <si>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</si>
  <si>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</si>
  <si>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</si>
  <si>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</si>
  <si>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</si>
  <si>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</si>
  <si>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</si>
  <si>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</si>
  <si>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</si>
  <si>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</si>
  <si>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</si>
  <si>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</si>
  <si>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</si>
  <si>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</si>
  <si>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</si>
  <si>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</si>
  <si>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</si>
  <si>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</si>
  <si>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</si>
  <si>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</si>
  <si>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</si>
  <si>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</si>
  <si>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</si>
  <si>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</si>
  <si>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</si>
  <si>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</si>
  <si>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</si>
  <si>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</si>
  <si>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</si>
  <si>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</si>
  <si>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</si>
  <si>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</si>
  <si>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</si>
  <si>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</si>
  <si>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</si>
  <si>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</si>
  <si>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</si>
  <si>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</si>
  <si>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</si>
  <si>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</si>
  <si>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</si>
  <si>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</si>
  <si>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</si>
  <si>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</si>
  <si>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</si>
  <si>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</si>
  <si>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</si>
  <si>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</si>
  <si>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</si>
  <si>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</si>
  <si>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</si>
  <si>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</si>
  <si>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</si>
  <si>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</si>
  <si>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</si>
  <si>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</si>
  <si>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</si>
  <si>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</si>
  <si>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</si>
  <si>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</si>
  <si>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</si>
  <si>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</si>
  <si>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</si>
  <si>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</si>
  <si>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</si>
  <si>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</si>
  <si>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</si>
  <si>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</si>
  <si>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</si>
  <si>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</si>
  <si>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</si>
  <si>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</si>
  <si>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</si>
  <si>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</si>
  <si>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</si>
  <si>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</si>
  <si>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</si>
  <si>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</si>
  <si>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</si>
  <si>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</si>
  <si>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</si>
  <si>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</si>
  <si>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</si>
  <si>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</si>
  <si>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</si>
  <si>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</si>
  <si>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</si>
  <si>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</si>
  <si>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</si>
  <si>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</si>
  <si>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</si>
  <si>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</si>
  <si>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</si>
  <si>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</si>
  <si>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</si>
  <si>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</si>
  <si>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</si>
  <si>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</si>
  <si>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</si>
  <si>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</si>
  <si>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</si>
  <si>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</si>
  <si>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</si>
  <si>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</si>
  <si>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</si>
  <si>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</si>
  <si>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</si>
  <si>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</si>
  <si>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</si>
  <si>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</si>
  <si>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</si>
  <si>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</si>
  <si>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</si>
  <si>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</si>
  <si>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</si>
  <si>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</si>
  <si>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</si>
  <si>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</si>
  <si>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</si>
  <si>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</si>
  <si>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</si>
  <si>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</si>
  <si>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</si>
  <si>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</si>
  <si>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</si>
  <si>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</si>
  <si>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</si>
  <si>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</si>
  <si>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</si>
  <si>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</si>
  <si>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</si>
  <si>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</si>
  <si>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</si>
  <si>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</si>
  <si>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</si>
  <si>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</si>
  <si>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</si>
  <si>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</si>
  <si>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</si>
  <si>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</si>
  <si>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</si>
  <si>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</si>
  <si>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</si>
  <si>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</si>
  <si>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</si>
  <si>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</si>
  <si>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</si>
  <si>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</si>
  <si>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</si>
  <si>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</si>
  <si>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</si>
  <si>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</si>
  <si>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</si>
  <si>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</si>
  <si>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</si>
  <si>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</si>
  <si>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</si>
  <si>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</si>
  <si>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</si>
  <si>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</si>
  <si>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</si>
  <si>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</si>
  <si>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</si>
  <si>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</si>
  <si>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</si>
  <si>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</si>
  <si>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</si>
  <si>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</si>
  <si>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</si>
  <si>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</si>
  <si>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</si>
  <si>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</si>
  <si>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</si>
  <si>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</si>
  <si>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</si>
  <si>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</si>
  <si>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</si>
  <si>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</si>
  <si>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</si>
  <si>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</si>
  <si>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</si>
  <si>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</si>
  <si>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</si>
  <si>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</si>
  <si>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</si>
  <si>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</si>
  <si>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</si>
  <si>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</si>
  <si>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</si>
  <si>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</si>
  <si>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</si>
  <si>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</si>
  <si>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</si>
  <si>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</si>
  <si>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</si>
  <si>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</si>
  <si>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</si>
  <si>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</si>
  <si>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</si>
  <si>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</si>
  <si>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</si>
  <si>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</si>
  <si>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</si>
  <si>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</si>
  <si>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</si>
  <si>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</si>
  <si>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</si>
  <si>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</si>
  <si>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</si>
  <si>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</si>
  <si>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</si>
  <si>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</si>
  <si>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</si>
  <si>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</si>
  <si>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</si>
  <si>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</si>
  <si>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</si>
  <si>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</si>
  <si>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</si>
  <si>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</si>
  <si>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</si>
  <si>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</si>
  <si>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</si>
  <si>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</si>
  <si>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</si>
  <si>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</si>
  <si>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</si>
  <si>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</si>
  <si>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</si>
  <si>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</si>
  <si>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</si>
  <si>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</si>
  <si>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</si>
  <si>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</si>
  <si>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</si>
  <si>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</si>
  <si>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</si>
  <si>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</si>
  <si>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</si>
  <si>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</si>
  <si>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</si>
  <si>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</si>
  <si>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</si>
  <si>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</si>
  <si>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</si>
  <si>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</si>
  <si>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</si>
  <si>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</si>
  <si>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</si>
  <si>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</si>
  <si>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</si>
  <si>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</si>
  <si>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</si>
  <si>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</si>
  <si>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</si>
  <si>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</si>
  <si>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</si>
  <si>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</si>
  <si>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</si>
  <si>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</si>
  <si>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</si>
  <si>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</si>
  <si>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</si>
  <si>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</si>
  <si>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</si>
  <si>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</si>
  <si>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</si>
  <si>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</si>
  <si>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</si>
  <si>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</si>
  <si>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</si>
  <si>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</si>
  <si>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</si>
  <si>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</si>
  <si>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</si>
  <si>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</si>
  <si>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</si>
  <si>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</si>
  <si>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</si>
  <si>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</si>
  <si>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</si>
  <si>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</si>
  <si>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</si>
  <si>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</si>
  <si>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</si>
  <si>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</si>
  <si>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</si>
  <si>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</si>
  <si>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</si>
  <si>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</si>
  <si>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</si>
  <si>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</si>
  <si>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</si>
  <si>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</si>
  <si>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</si>
  <si>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</si>
  <si>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</si>
  <si>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</si>
  <si>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</si>
  <si>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</si>
  <si>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</si>
  <si>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</si>
  <si>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</si>
  <si>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</si>
  <si>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</si>
  <si>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</si>
  <si>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</si>
  <si>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</si>
  <si>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</si>
  <si>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</si>
  <si>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</si>
  <si>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</si>
  <si>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</si>
  <si>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</si>
  <si>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</si>
  <si>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</si>
  <si>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</si>
  <si>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</si>
  <si>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</si>
  <si>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</si>
  <si>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</si>
  <si>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</si>
  <si>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</si>
  <si>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</si>
  <si>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</si>
  <si>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</si>
  <si>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</si>
  <si>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</si>
  <si>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</si>
  <si>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</si>
  <si>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</si>
  <si>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</si>
  <si>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</si>
  <si>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</si>
  <si>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</si>
  <si>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</si>
  <si>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</si>
  <si>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</si>
  <si>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</si>
  <si>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</si>
  <si>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</si>
  <si>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</si>
  <si>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</si>
  <si>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</si>
  <si>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</si>
  <si>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</si>
  <si>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</si>
  <si>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</si>
  <si>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</si>
  <si>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</si>
  <si>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</si>
  <si>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</si>
  <si>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</si>
  <si>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</si>
  <si>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</si>
  <si>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</si>
  <si>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</si>
  <si>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</si>
  <si>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</si>
  <si>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</si>
  <si>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</si>
  <si>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</si>
  <si>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</si>
  <si>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</si>
  <si>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</si>
  <si>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</si>
  <si>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</si>
  <si>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</si>
  <si>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</si>
  <si>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</si>
  <si>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</si>
  <si>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</si>
  <si>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</si>
  <si>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</si>
  <si>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</si>
  <si>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</si>
  <si>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</si>
  <si>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</si>
  <si>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</si>
  <si>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</si>
  <si>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</si>
  <si>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</si>
  <si>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</si>
  <si>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</si>
  <si>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</si>
  <si>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</si>
  <si>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</si>
  <si>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</si>
  <si>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</si>
  <si>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</si>
  <si>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</si>
  <si>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</si>
  <si>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</si>
  <si>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</si>
  <si>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</si>
  <si>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</si>
  <si>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</si>
  <si>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</si>
  <si>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</si>
  <si>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</si>
  <si>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</si>
  <si>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</si>
  <si>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</si>
  <si>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</si>
  <si>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</si>
  <si>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</si>
  <si>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</si>
  <si>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</si>
  <si>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</si>
  <si>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</si>
  <si>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</si>
  <si>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</si>
  <si>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</si>
  <si>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</si>
  <si>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</si>
  <si>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</si>
  <si>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</si>
  <si>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</si>
  <si>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</si>
  <si>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</si>
  <si>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</si>
  <si>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</si>
  <si>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</si>
  <si>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</si>
  <si>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</si>
  <si>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</si>
  <si>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</si>
  <si>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</si>
  <si>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</si>
  <si>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</si>
  <si>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</si>
  <si>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</si>
  <si>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</si>
  <si>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</si>
  <si>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</si>
  <si>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</si>
  <si>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</si>
  <si>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</si>
  <si>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</si>
  <si>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</si>
  <si>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</si>
  <si>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</si>
  <si>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</si>
  <si>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</si>
  <si>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</si>
  <si>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</si>
  <si>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</si>
  <si>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</si>
  <si>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</si>
  <si>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</si>
  <si>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</si>
  <si>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</si>
  <si>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</si>
  <si>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</si>
  <si>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</si>
  <si>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</si>
  <si>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</si>
  <si>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</si>
  <si>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</si>
  <si>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</si>
  <si>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</si>
  <si>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</si>
  <si>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</si>
  <si>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</si>
  <si>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</si>
  <si>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</si>
  <si>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</si>
  <si>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</si>
  <si>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</si>
  <si>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</si>
  <si>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</si>
  <si>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</si>
  <si>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</si>
  <si>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</si>
  <si>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</si>
  <si>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</si>
  <si>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</si>
  <si>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</si>
  <si>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</si>
  <si>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</si>
  <si>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</si>
  <si>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</si>
  <si>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</si>
  <si>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</si>
  <si>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</si>
  <si>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</si>
  <si>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</si>
  <si>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</si>
  <si>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</si>
  <si>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</si>
  <si>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</si>
  <si>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</si>
  <si>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</si>
  <si>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</si>
  <si>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</si>
  <si>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</si>
  <si>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</si>
  <si>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</si>
  <si>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</si>
  <si>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</si>
  <si>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</si>
  <si>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</si>
  <si>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</si>
  <si>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</si>
  <si>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</si>
  <si>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</si>
  <si>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</si>
  <si>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</si>
  <si>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</si>
  <si>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</si>
  <si>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</si>
  <si>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</si>
  <si>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</si>
  <si>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</si>
  <si>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</si>
  <si>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</si>
  <si>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</si>
  <si>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</si>
  <si>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</si>
  <si>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</si>
  <si>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</si>
  <si>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</si>
  <si>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</si>
  <si>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</si>
  <si>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</si>
  <si>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</si>
  <si>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</si>
  <si>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</si>
  <si>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</si>
  <si>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</si>
  <si>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</si>
  <si>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</si>
  <si>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</si>
  <si>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</si>
  <si>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</si>
  <si>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</si>
  <si>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</si>
  <si>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</si>
  <si>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</si>
  <si>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</si>
  <si>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</si>
  <si>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</si>
  <si>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</si>
  <si>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</si>
  <si>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</si>
  <si>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</si>
  <si>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</si>
  <si>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</si>
  <si>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</si>
  <si>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</si>
  <si>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</si>
  <si>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</si>
  <si>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</si>
  <si>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</si>
  <si>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</si>
  <si>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</si>
  <si>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</si>
  <si>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</si>
  <si>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</si>
  <si>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</si>
  <si>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</si>
  <si>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</si>
  <si>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</si>
  <si>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</si>
  <si>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</si>
  <si>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</si>
  <si>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</si>
  <si>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</si>
  <si>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</si>
  <si>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</si>
  <si>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</si>
  <si>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</si>
  <si>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</si>
  <si>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</si>
  <si>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</si>
  <si>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</si>
  <si>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</si>
  <si>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</si>
  <si>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</si>
  <si>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</si>
  <si>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</si>
  <si>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</si>
  <si>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</si>
  <si>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</si>
  <si>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</si>
  <si>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</si>
  <si>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</si>
  <si>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</si>
  <si>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</si>
  <si>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</si>
  <si>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</si>
  <si>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</si>
  <si>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</si>
  <si>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</si>
  <si>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</si>
  <si>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</si>
  <si>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</si>
  <si>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</si>
  <si>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</si>
  <si>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</si>
  <si>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</si>
  <si>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</si>
  <si>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</si>
  <si>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</si>
  <si>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</si>
  <si>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</si>
  <si>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</si>
  <si>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</si>
  <si>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</si>
  <si>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</si>
  <si>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</si>
  <si>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</si>
  <si>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</si>
  <si>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</si>
  <si>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</si>
  <si>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</si>
  <si>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</si>
  <si>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</si>
  <si>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</si>
  <si>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</si>
  <si>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</si>
  <si>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</si>
  <si>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</si>
  <si>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</si>
  <si>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</si>
  <si>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</si>
  <si>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</si>
  <si>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</si>
  <si>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</si>
  <si>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</si>
  <si>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</si>
  <si>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</si>
  <si>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</si>
  <si>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</si>
  <si>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</si>
  <si>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</si>
  <si>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</si>
  <si>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</si>
  <si>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</si>
  <si>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</si>
  <si>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</si>
  <si>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</si>
  <si>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</si>
  <si>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</si>
  <si>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</si>
  <si>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</si>
  <si>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</si>
  <si>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</si>
  <si>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</si>
  <si>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</si>
  <si>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</si>
  <si>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</si>
  <si>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</si>
  <si>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</si>
  <si>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</si>
  <si>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</si>
  <si>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</si>
  <si>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</si>
  <si>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</si>
  <si>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</si>
  <si>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</si>
  <si>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</si>
  <si>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</si>
  <si>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</si>
  <si>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</si>
  <si>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</si>
  <si>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</si>
  <si>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</si>
  <si>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</si>
  <si>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</si>
  <si>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</si>
  <si>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</si>
  <si>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</si>
  <si>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</si>
  <si>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</si>
  <si>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</si>
  <si>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</si>
  <si>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</si>
  <si>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</si>
  <si>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</si>
  <si>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</si>
  <si>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</si>
  <si>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</si>
  <si>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</si>
  <si>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</si>
  <si>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</si>
  <si>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</si>
  <si>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</si>
  <si>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</si>
  <si>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</si>
  <si>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</si>
  <si>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</si>
  <si>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</si>
  <si>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</si>
  <si>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</si>
  <si>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</si>
  <si>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</si>
  <si>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</si>
  <si>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</si>
  <si>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</si>
  <si>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</si>
  <si>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</si>
  <si>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</si>
  <si>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</si>
  <si>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</si>
  <si>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</si>
  <si>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</si>
  <si>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</si>
  <si>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</si>
  <si>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</si>
  <si>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</si>
  <si>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</si>
  <si>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</si>
  <si>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</si>
  <si>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</si>
  <si>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</si>
  <si>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</si>
  <si>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</si>
  <si>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</si>
  <si>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</si>
  <si>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</si>
  <si>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</si>
  <si>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</si>
  <si>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</si>
  <si>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</si>
  <si>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</si>
  <si>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</si>
  <si>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</si>
  <si>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</si>
  <si>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</si>
  <si>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</si>
  <si>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</si>
  <si>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</si>
  <si>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</si>
  <si>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</si>
  <si>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</si>
  <si>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</si>
  <si>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</si>
  <si>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</si>
  <si>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</si>
  <si>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</si>
  <si>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</si>
  <si>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</si>
  <si>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</si>
  <si>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</si>
  <si>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</si>
  <si>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</si>
  <si>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</si>
  <si>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</si>
  <si>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</si>
  <si>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</si>
  <si>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</si>
  <si>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</si>
  <si>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</si>
  <si>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</si>
  <si>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</si>
  <si>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</si>
  <si>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</si>
  <si>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</si>
  <si>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</si>
  <si>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</si>
  <si>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</si>
  <si>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</si>
  <si>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</si>
  <si>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</si>
  <si>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</si>
  <si>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</si>
  <si>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</si>
  <si>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</si>
  <si>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</si>
  <si>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</si>
  <si>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</si>
  <si>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</si>
  <si>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</si>
  <si>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</si>
  <si>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</si>
  <si>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</si>
  <si>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</si>
  <si>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</si>
  <si>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</si>
  <si>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</si>
  <si>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</si>
  <si>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</si>
  <si>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</si>
  <si>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</si>
  <si>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</si>
  <si>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</si>
  <si>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</si>
  <si>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</si>
  <si>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</si>
  <si>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</si>
  <si>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</si>
  <si>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</si>
  <si>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</si>
  <si>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</si>
  <si>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</si>
  <si>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</si>
  <si>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</si>
  <si>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</si>
  <si>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</si>
  <si>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</si>
  <si>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</si>
  <si>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</si>
  <si>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</si>
  <si>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</si>
  <si>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</si>
  <si>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</si>
  <si>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</si>
  <si>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</si>
  <si>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</si>
  <si>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</si>
  <si>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</si>
  <si>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</si>
  <si>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</si>
  <si>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</si>
  <si>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</si>
  <si>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</si>
  <si>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</si>
  <si>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</si>
  <si>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</si>
  <si>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</si>
  <si>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</si>
  <si>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</si>
  <si>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</si>
  <si>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</si>
  <si>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</si>
  <si>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</si>
  <si>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</si>
  <si>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</si>
  <si>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</si>
  <si>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</si>
  <si>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</si>
  <si>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</si>
  <si>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</si>
  <si>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</si>
  <si>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</si>
  <si>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</si>
  <si>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</si>
  <si>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</si>
  <si>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</si>
  <si>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</si>
  <si>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</si>
  <si>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</si>
  <si>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</si>
  <si>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</si>
  <si>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</si>
  <si>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</si>
  <si>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</si>
  <si>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</si>
  <si>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</si>
  <si>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</si>
  <si>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</si>
  <si>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</si>
  <si>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</si>
  <si>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</si>
  <si>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</si>
  <si>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</si>
  <si>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</si>
  <si>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</si>
  <si>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</si>
  <si>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</si>
  <si>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</si>
  <si>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</si>
  <si>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</si>
  <si>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</si>
  <si>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</si>
  <si>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</si>
  <si>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</si>
  <si>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</si>
  <si>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</si>
  <si>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</si>
  <si>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</si>
  <si>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</si>
  <si>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</si>
  <si>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</si>
  <si>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</si>
  <si>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</si>
  <si>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</si>
  <si>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</si>
  <si>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</si>
  <si>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</si>
  <si>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</si>
  <si>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</si>
  <si>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</si>
  <si>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</si>
  <si>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</si>
  <si>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</si>
  <si>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</si>
  <si>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</si>
  <si>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</si>
  <si>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</si>
  <si>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</si>
  <si>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</si>
  <si>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</si>
  <si>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</si>
  <si>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</si>
  <si>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</si>
  <si>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</si>
  <si>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</si>
  <si>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</si>
  <si>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</si>
  <si>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</si>
  <si>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</si>
  <si>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</si>
  <si>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</si>
  <si>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</si>
  <si>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</si>
  <si>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</si>
  <si>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</si>
  <si>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</si>
  <si>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</si>
  <si>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</si>
  <si>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</si>
  <si>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</si>
  <si>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</si>
  <si>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</si>
  <si>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</si>
  <si>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</si>
  <si>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</si>
  <si>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</si>
  <si>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</si>
  <si>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</si>
  <si>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</si>
  <si>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</si>
  <si>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</si>
  <si>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</si>
  <si>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</si>
  <si>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</si>
  <si>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</si>
  <si>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</si>
  <si>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</si>
  <si>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</si>
  <si>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</si>
  <si>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</si>
  <si>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</si>
  <si>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</si>
  <si>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</si>
  <si>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</si>
  <si>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</si>
  <si>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</si>
  <si>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</si>
  <si>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</si>
  <si>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</si>
  <si>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</si>
  <si>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</si>
  <si>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</si>
  <si>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</si>
  <si>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</si>
  <si>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</si>
  <si>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</si>
  <si>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</si>
  <si>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</si>
  <si>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</si>
  <si>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</si>
  <si>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</si>
  <si>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</si>
  <si>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</si>
  <si>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</si>
  <si>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</si>
  <si>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</si>
  <si>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</si>
  <si>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</si>
  <si>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</si>
  <si>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</si>
  <si>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</si>
  <si>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</si>
  <si>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</si>
  <si>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</si>
  <si>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</si>
  <si>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</si>
  <si>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</si>
  <si>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</si>
  <si>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</si>
  <si>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</si>
  <si>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</si>
  <si>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</si>
  <si>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</si>
  <si>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</si>
  <si>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</si>
  <si>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</si>
  <si>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</si>
  <si>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</si>
  <si>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</si>
  <si>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</si>
  <si>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</si>
  <si>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</si>
  <si>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</si>
  <si>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</si>
  <si>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</si>
  <si>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</si>
  <si>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</si>
  <si>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</si>
  <si>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</si>
  <si>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</si>
  <si>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</si>
  <si>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</si>
  <si>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</si>
  <si>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</si>
  <si>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</si>
  <si>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</si>
  <si>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</si>
  <si>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</si>
  <si>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</si>
  <si>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</si>
  <si>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</si>
  <si>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</si>
  <si>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</si>
  <si>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</si>
  <si>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</si>
  <si>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</si>
  <si>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</si>
  <si>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</si>
  <si>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</si>
  <si>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</si>
  <si>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</si>
  <si>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</si>
  <si>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</si>
  <si>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</si>
  <si>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</si>
  <si>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</si>
  <si>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</si>
  <si>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</si>
  <si>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</si>
  <si>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</si>
  <si>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</si>
  <si>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</si>
  <si>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</si>
  <si>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</si>
  <si>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</si>
  <si>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</si>
  <si>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</si>
  <si>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</si>
  <si>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</si>
  <si>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</si>
  <si>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</si>
  <si>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</si>
  <si>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</si>
  <si>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</si>
  <si>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</si>
  <si>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</si>
  <si>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</si>
  <si>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</si>
  <si>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</si>
  <si>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</si>
  <si>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</si>
  <si>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</si>
  <si>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</si>
  <si>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</si>
  <si>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</si>
  <si>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</si>
  <si>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</si>
  <si>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</si>
  <si>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</si>
  <si>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</si>
  <si>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</si>
  <si>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</si>
  <si>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</si>
  <si>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</si>
  <si>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</si>
  <si>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</si>
  <si>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</si>
  <si>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</si>
  <si>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</si>
  <si>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</si>
  <si>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</si>
  <si>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</si>
  <si>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</si>
  <si>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</si>
  <si>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</si>
  <si>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</si>
  <si>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</si>
  <si>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</si>
  <si>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</si>
  <si>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</si>
  <si>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</si>
  <si>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</si>
  <si>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</si>
  <si>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</si>
  <si>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</si>
  <si>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</si>
  <si>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</si>
  <si>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</si>
  <si>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</si>
  <si>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</si>
  <si>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</si>
  <si>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</si>
  <si>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</si>
  <si>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</si>
  <si>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</si>
  <si>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</si>
  <si>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</si>
  <si>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</si>
  <si>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</si>
  <si>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</si>
  <si>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</si>
  <si>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</si>
  <si>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</si>
  <si>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</si>
  <si>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</si>
  <si>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</si>
  <si>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</si>
  <si>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</si>
  <si>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</si>
  <si>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</si>
  <si>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</si>
  <si>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</si>
  <si>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</si>
  <si>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</si>
  <si>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</si>
  <si>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</si>
  <si>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</si>
  <si>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</si>
  <si>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</si>
  <si>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</si>
  <si>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</si>
  <si>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</si>
  <si>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</si>
  <si>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</si>
  <si>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</si>
  <si>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</si>
  <si>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</si>
  <si>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</si>
  <si>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</si>
  <si>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</si>
  <si>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</si>
  <si>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</si>
  <si>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</si>
  <si>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</si>
  <si>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</si>
  <si>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</si>
  <si>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</si>
  <si>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</si>
  <si>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</si>
  <si>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</si>
  <si>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</si>
  <si>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</si>
  <si>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</si>
  <si>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</si>
  <si>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</si>
  <si>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</si>
  <si>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</si>
  <si>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</si>
  <si>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</si>
  <si>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</si>
  <si>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</si>
  <si>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</si>
  <si>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</si>
  <si>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</si>
  <si>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</si>
  <si>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</si>
  <si>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</si>
  <si>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</si>
  <si>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</si>
  <si>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</si>
  <si>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</si>
  <si>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</si>
  <si>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</si>
  <si>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</si>
  <si>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</si>
  <si>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</si>
  <si>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</si>
  <si>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</si>
  <si>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</si>
  <si>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</si>
  <si>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</si>
  <si>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</si>
  <si>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</si>
  <si>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</si>
  <si>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</si>
  <si>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</si>
  <si>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</si>
  <si>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</si>
  <si>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</si>
  <si>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</si>
  <si>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</si>
  <si>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</si>
  <si>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</si>
  <si>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</si>
  <si>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</si>
  <si>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</si>
  <si>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</si>
  <si>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</si>
  <si>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</si>
  <si>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</si>
  <si>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</si>
  <si>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</si>
  <si>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</si>
  <si>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</si>
  <si>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</si>
  <si>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</si>
  <si>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</si>
  <si>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</si>
  <si>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</si>
  <si>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</si>
  <si>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</si>
  <si>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</si>
  <si>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</si>
  <si>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</si>
  <si>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</si>
  <si>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</si>
  <si>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</si>
  <si>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</si>
  <si>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</si>
  <si>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</si>
  <si>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</si>
  <si>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</si>
  <si>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</si>
  <si>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</si>
  <si>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</si>
  <si>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</si>
  <si>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</si>
  <si>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</si>
  <si>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</si>
  <si>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</si>
  <si>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</si>
  <si>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</si>
  <si>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</si>
  <si>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</si>
  <si>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</si>
  <si>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</si>
  <si>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</si>
  <si>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</si>
  <si>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</si>
  <si>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</si>
  <si>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</si>
  <si>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</si>
  <si>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</si>
  <si>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</si>
  <si>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</si>
  <si>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</si>
  <si>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</si>
  <si>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</si>
  <si>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</si>
  <si>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</si>
  <si>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</si>
  <si>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</si>
  <si>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</si>
  <si>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</si>
  <si>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</si>
  <si>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</si>
  <si>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</si>
  <si>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</si>
  <si>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</si>
  <si>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</si>
  <si>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</si>
  <si>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</si>
  <si>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</si>
  <si>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</si>
  <si>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</si>
  <si>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</si>
  <si>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</si>
  <si>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</si>
  <si>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</si>
  <si>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</si>
  <si>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</si>
  <si>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</si>
  <si>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</si>
  <si>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</si>
  <si>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</si>
  <si>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</si>
  <si>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</si>
  <si>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</si>
  <si>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</si>
  <si>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</si>
  <si>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</si>
  <si>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</si>
  <si>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</si>
  <si>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</si>
  <si>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</si>
  <si>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</si>
  <si>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</si>
  <si>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</si>
  <si>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</si>
  <si>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</si>
  <si>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</si>
  <si>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</si>
  <si>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</si>
  <si>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</si>
  <si>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</si>
  <si>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</si>
  <si>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</si>
  <si>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</si>
  <si>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</si>
  <si>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</si>
  <si>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</si>
  <si>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</si>
  <si>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</si>
  <si>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</si>
  <si>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</si>
  <si>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</si>
  <si>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</si>
  <si>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</si>
  <si>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</si>
  <si>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</si>
  <si>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</si>
  <si>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</si>
  <si>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</si>
  <si>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</si>
  <si>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</si>
  <si>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</si>
  <si>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</si>
  <si>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</si>
  <si>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</si>
  <si>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</si>
  <si>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</si>
  <si>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</si>
  <si>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</si>
  <si>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</si>
  <si>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</si>
  <si>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</si>
  <si>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</si>
  <si>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</si>
  <si>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</si>
  <si>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</si>
  <si>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</si>
  <si>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</si>
  <si>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</si>
  <si>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</si>
  <si>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</si>
  <si>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</si>
  <si>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</si>
  <si>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</si>
  <si>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</si>
  <si>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</si>
  <si>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</si>
  <si>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</si>
  <si>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</si>
  <si>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</si>
  <si>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</si>
  <si>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</si>
  <si>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</si>
  <si>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</si>
  <si>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</si>
  <si>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</si>
  <si>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</si>
  <si>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</si>
  <si>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</si>
  <si>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</si>
  <si>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</si>
  <si>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</si>
  <si>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</si>
  <si>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</si>
  <si>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</si>
  <si>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</si>
  <si>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</si>
  <si>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</si>
  <si>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</si>
  <si>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</si>
  <si>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</si>
  <si>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</si>
  <si>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</si>
  <si>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</si>
  <si>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</si>
  <si>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</si>
  <si>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</si>
  <si>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</si>
  <si>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</si>
  <si>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</si>
  <si>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</si>
  <si>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</si>
  <si>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</si>
  <si>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</si>
  <si>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</si>
  <si>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</si>
  <si>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</si>
  <si>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</si>
  <si>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</si>
  <si>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</si>
  <si>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</si>
  <si>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</si>
  <si>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</si>
  <si>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</si>
  <si>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</si>
  <si>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</si>
  <si>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</si>
  <si>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</si>
  <si>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</si>
  <si>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</si>
  <si>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</si>
  <si>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</si>
  <si>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</si>
  <si>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</si>
  <si>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</si>
  <si>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</si>
  <si>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</si>
  <si>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</si>
  <si>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</si>
  <si>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</si>
  <si>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</si>
  <si>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</si>
  <si>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</si>
  <si>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</si>
  <si>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</si>
  <si>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</si>
  <si>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</si>
  <si>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</si>
  <si>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</si>
  <si>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</si>
  <si>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</si>
  <si>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</si>
  <si>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</si>
  <si>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</si>
  <si>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</si>
  <si>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</si>
  <si>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</si>
  <si>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</si>
  <si>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</si>
  <si>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</si>
  <si>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</si>
  <si>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</si>
  <si>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</si>
  <si>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</si>
  <si>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</si>
  <si>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</si>
  <si>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</si>
  <si>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</si>
  <si>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</si>
  <si>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</si>
  <si>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</si>
  <si>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</si>
  <si>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</si>
  <si>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</si>
  <si>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</si>
  <si>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</si>
  <si>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</si>
  <si>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</si>
  <si>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</si>
  <si>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</si>
  <si>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</si>
  <si>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</si>
  <si>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</si>
  <si>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</si>
  <si>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</si>
  <si>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</si>
  <si>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</si>
  <si>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</si>
  <si>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</si>
  <si>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</si>
  <si>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</si>
  <si>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</si>
  <si>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</si>
  <si>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</si>
  <si>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</si>
  <si>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</si>
  <si>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</si>
  <si>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</si>
  <si>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</si>
  <si>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</si>
  <si>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</si>
  <si>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</si>
  <si>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</si>
  <si>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</si>
  <si>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</si>
  <si>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</si>
  <si>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</si>
  <si>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</si>
  <si>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</si>
  <si>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</si>
  <si>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</si>
  <si>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</si>
  <si>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</si>
  <si>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</si>
  <si>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</si>
  <si>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</si>
  <si>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</si>
  <si>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</si>
  <si>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</si>
  <si>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</si>
  <si>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</si>
  <si>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</si>
  <si>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</si>
  <si>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</si>
  <si>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</si>
  <si>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</si>
  <si>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</si>
  <si>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</si>
  <si>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</si>
  <si>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</si>
  <si>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</si>
  <si>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</si>
  <si>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</si>
  <si>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</si>
  <si>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</si>
  <si>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</si>
  <si>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</si>
  <si>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</si>
  <si>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</si>
  <si>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</si>
  <si>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</si>
  <si>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</si>
  <si>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</si>
  <si>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</si>
  <si>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</si>
  <si>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</si>
  <si>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</si>
  <si>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</si>
  <si>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</si>
  <si>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</si>
  <si>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</si>
  <si>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</si>
  <si>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</si>
  <si>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</si>
  <si>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</si>
  <si>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</si>
  <si>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</si>
  <si>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</si>
  <si>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</si>
  <si>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</si>
  <si>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</si>
  <si>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</si>
  <si>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</si>
  <si>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</si>
  <si>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</si>
  <si>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</si>
  <si>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</si>
  <si>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</si>
  <si>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</si>
  <si>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</si>
  <si>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</si>
  <si>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</si>
  <si>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</si>
  <si>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</si>
  <si>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</si>
  <si>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</si>
  <si>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</si>
  <si>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</si>
  <si>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</si>
  <si>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</si>
  <si>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</si>
  <si>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</si>
  <si>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</si>
  <si>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</si>
  <si>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</si>
  <si>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</si>
  <si>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</si>
  <si>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</si>
  <si>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</si>
  <si>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</si>
  <si>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</si>
  <si>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</si>
  <si>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</si>
  <si>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</si>
  <si>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</si>
  <si>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</si>
  <si>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</si>
  <si>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</si>
  <si>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</si>
  <si>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</si>
  <si>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</si>
  <si>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</si>
  <si>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</si>
  <si>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</si>
  <si>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</si>
  <si>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</si>
  <si>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</si>
  <si>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</si>
  <si>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</si>
  <si>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</si>
  <si>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</si>
  <si>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</si>
  <si>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</si>
  <si>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</si>
  <si>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</si>
  <si>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</si>
  <si>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</si>
  <si>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</si>
  <si>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</si>
  <si>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</si>
  <si>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</si>
  <si>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</si>
  <si>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</si>
  <si>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</si>
  <si>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</si>
  <si>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</si>
  <si>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</si>
  <si>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</si>
  <si>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</si>
  <si>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</si>
  <si>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</si>
  <si>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</si>
  <si>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</si>
  <si>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</si>
  <si>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</si>
  <si>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</si>
  <si>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</si>
  <si>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</si>
  <si>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</si>
  <si>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</si>
  <si>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</si>
  <si>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</si>
  <si>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</si>
  <si>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</si>
  <si>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</si>
  <si>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</si>
  <si>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</si>
  <si>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</si>
  <si>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</si>
  <si>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</si>
  <si>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</si>
  <si>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</si>
  <si>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</si>
  <si>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</si>
  <si>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</si>
  <si>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</si>
  <si>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</si>
  <si>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</si>
  <si>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</si>
  <si>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</si>
  <si>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</si>
  <si>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</si>
  <si>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</si>
  <si>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</si>
  <si>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</si>
  <si>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</si>
  <si>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</si>
  <si>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</si>
  <si>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</si>
  <si>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</si>
  <si>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</si>
  <si>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</si>
  <si>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</si>
  <si>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</si>
  <si>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</si>
  <si>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</si>
  <si>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</si>
  <si>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</si>
  <si>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</si>
  <si>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</si>
  <si>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</si>
  <si>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</si>
  <si>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</si>
  <si>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</si>
  <si>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</si>
  <si>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</si>
  <si>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</si>
  <si>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</si>
  <si>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</si>
  <si>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</si>
  <si>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</si>
  <si>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</si>
  <si>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</si>
  <si>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</si>
  <si>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</si>
  <si>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</si>
  <si>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</si>
  <si>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</si>
  <si>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</si>
  <si>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</si>
  <si>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</si>
  <si>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</si>
  <si>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</si>
  <si>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</si>
  <si>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</si>
  <si>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</si>
  <si>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</si>
  <si>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</si>
  <si>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</si>
  <si>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</si>
  <si>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</si>
  <si>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</si>
  <si>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</si>
  <si>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</si>
  <si>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</si>
  <si>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</si>
  <si>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</si>
  <si>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</si>
  <si>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</si>
  <si>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</si>
  <si>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</si>
  <si>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</si>
  <si>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</si>
  <si>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</si>
  <si>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</si>
  <si>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</si>
  <si>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</si>
  <si>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</si>
  <si>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</si>
  <si>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</si>
  <si>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</si>
  <si>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</si>
  <si>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</si>
  <si>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</si>
  <si>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</si>
  <si>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</si>
  <si>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</si>
  <si>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</si>
  <si>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</si>
  <si>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</si>
  <si>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</si>
  <si>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</si>
  <si>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</si>
  <si>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</si>
  <si>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</si>
  <si>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</si>
  <si>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</si>
  <si>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</si>
  <si>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</si>
  <si>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</si>
  <si>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</si>
  <si>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</si>
  <si>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</si>
  <si>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</si>
  <si>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</si>
  <si>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</si>
  <si>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</si>
  <si>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</si>
  <si>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</si>
  <si>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</si>
  <si>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</si>
  <si>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</si>
  <si>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</si>
  <si>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</si>
  <si>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</si>
  <si>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</si>
  <si>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</si>
  <si>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</si>
  <si>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</si>
  <si>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</si>
  <si>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</si>
  <si>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</si>
  <si>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</si>
  <si>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</si>
  <si>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</si>
  <si>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</si>
  <si>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</si>
  <si>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</si>
  <si>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</si>
  <si>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</si>
  <si>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</si>
  <si>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</si>
  <si>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</si>
  <si>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</si>
  <si>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</si>
  <si>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</si>
  <si>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</si>
  <si>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</si>
  <si>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</si>
  <si>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</si>
  <si>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</si>
  <si>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</si>
  <si>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</si>
  <si>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</si>
  <si>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</si>
  <si>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</si>
  <si>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</si>
  <si>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</si>
  <si>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</si>
  <si>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</si>
  <si>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</si>
  <si>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</si>
  <si>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</si>
  <si>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</si>
  <si>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</si>
  <si>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</si>
  <si>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</si>
  <si>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</si>
  <si>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</si>
  <si>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</si>
  <si>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</si>
  <si>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</si>
  <si>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</si>
  <si>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</si>
  <si>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</si>
  <si>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</si>
  <si>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</si>
  <si>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</si>
  <si>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</si>
  <si>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</si>
  <si>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</si>
  <si>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</si>
  <si>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</si>
  <si>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</si>
  <si>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</si>
  <si>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</si>
  <si>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</si>
  <si>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</si>
  <si>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</si>
  <si>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</si>
  <si>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</si>
  <si>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</si>
  <si>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</si>
  <si>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</si>
  <si>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</si>
  <si>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</si>
  <si>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</si>
  <si>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</si>
  <si>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</si>
  <si>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</si>
  <si>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</si>
  <si>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</si>
  <si>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</si>
  <si>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</si>
  <si>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</si>
  <si>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</si>
  <si>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</si>
  <si>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</si>
  <si>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</si>
  <si>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</si>
  <si>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</si>
  <si>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</si>
  <si>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</si>
  <si>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</si>
  <si>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</si>
  <si>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</si>
  <si>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</si>
  <si>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</si>
  <si>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</si>
  <si>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</si>
  <si>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</si>
  <si>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</si>
  <si>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</si>
  <si>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</si>
  <si>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</si>
  <si>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</si>
  <si>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</si>
  <si>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</si>
  <si>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</si>
  <si>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</si>
  <si>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</si>
  <si>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</si>
  <si>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</si>
  <si>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</si>
  <si>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</si>
  <si>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</si>
  <si>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</si>
  <si>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</si>
  <si>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</si>
  <si>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</si>
  <si>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</si>
  <si>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</si>
  <si>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</si>
  <si>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</si>
  <si>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</si>
  <si>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</si>
  <si>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</si>
  <si>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</si>
  <si>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</si>
  <si>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</si>
  <si>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</si>
  <si>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</si>
  <si>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</si>
  <si>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</si>
  <si>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</si>
  <si>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</si>
  <si>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</si>
  <si>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</si>
  <si>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</si>
  <si>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</si>
  <si>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</si>
  <si>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</si>
  <si>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</si>
  <si>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</si>
  <si>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</si>
  <si>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</si>
  <si>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</si>
  <si>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</si>
  <si>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</si>
  <si>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</si>
  <si>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</si>
  <si>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</si>
  <si>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</si>
  <si>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</si>
  <si>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</si>
  <si>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</si>
  <si>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</si>
  <si>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</si>
  <si>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</si>
  <si>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</si>
  <si>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</si>
  <si>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</si>
  <si>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</si>
  <si>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</si>
  <si>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</si>
  <si>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</si>
  <si>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</si>
  <si>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</si>
  <si>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</si>
  <si>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</si>
  <si>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</si>
  <si>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</si>
  <si>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</si>
  <si>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</si>
  <si>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</si>
  <si>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</si>
  <si>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</si>
  <si>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</si>
  <si>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</si>
  <si>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</si>
  <si>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</si>
  <si>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</si>
  <si>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</si>
  <si>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</si>
  <si>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</si>
  <si>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</si>
  <si>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</si>
  <si>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</si>
  <si>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</si>
  <si>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</si>
  <si>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</si>
  <si>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</si>
  <si>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</si>
  <si>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</si>
  <si>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</si>
  <si>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</si>
  <si>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</si>
  <si>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</si>
  <si>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</si>
  <si>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</si>
  <si>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</si>
  <si>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</si>
  <si>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</si>
  <si>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</si>
  <si>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</si>
  <si>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</si>
  <si>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</si>
  <si>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</si>
  <si>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</si>
  <si>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</si>
  <si>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</si>
  <si>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</si>
  <si>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</si>
  <si>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</si>
  <si>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</si>
  <si>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</si>
  <si>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</si>
  <si>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</si>
  <si>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</si>
  <si>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</si>
  <si>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</si>
  <si>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</si>
  <si>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</si>
  <si>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</si>
  <si>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</si>
  <si>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</si>
  <si>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</si>
  <si>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</si>
  <si>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</si>
  <si>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</si>
  <si>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</si>
  <si>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</si>
  <si>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</si>
  <si>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</si>
  <si>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</si>
  <si>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</si>
  <si>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</si>
  <si>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</si>
  <si>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</si>
  <si>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</si>
  <si>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</si>
  <si>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</si>
  <si>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</si>
  <si>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</si>
  <si>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</si>
  <si>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</si>
  <si>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</si>
  <si>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</si>
  <si>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</si>
  <si>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</si>
  <si>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</si>
  <si>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</si>
  <si>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</si>
  <si>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</si>
  <si>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</si>
  <si>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</si>
  <si>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</si>
  <si>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</si>
  <si>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</si>
  <si>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</si>
  <si>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</si>
  <si>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</si>
  <si>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</si>
  <si>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</si>
  <si>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</si>
  <si>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</si>
  <si>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</si>
  <si>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</si>
  <si>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</si>
  <si>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</si>
  <si>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</si>
  <si>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</si>
  <si>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</si>
  <si>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</si>
  <si>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</si>
  <si>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</si>
  <si>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</si>
  <si>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</si>
  <si>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</si>
  <si>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</si>
  <si>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</si>
  <si>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</si>
  <si>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</si>
  <si>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</si>
  <si>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</si>
  <si>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</si>
  <si>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</si>
  <si>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</si>
  <si>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</si>
  <si>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</si>
  <si>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</si>
  <si>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</si>
  <si>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</si>
  <si>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</si>
  <si>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</si>
  <si>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</si>
  <si>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</si>
  <si>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</si>
  <si>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</si>
  <si>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</si>
  <si>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</si>
  <si>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</si>
  <si>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</si>
  <si>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</si>
  <si>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</si>
  <si>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</si>
  <si>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</si>
  <si>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</si>
  <si>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</si>
  <si>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</si>
  <si>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</si>
  <si>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</si>
  <si>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</si>
  <si>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</si>
  <si>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</si>
  <si>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</si>
  <si>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</si>
  <si>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</si>
  <si>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</si>
  <si>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</si>
  <si>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</si>
  <si>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</si>
  <si>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</si>
  <si>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</si>
  <si>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</si>
  <si>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</si>
  <si>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</si>
  <si>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</si>
  <si>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</si>
  <si>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</si>
  <si>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</si>
  <si>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</si>
  <si>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</si>
  <si>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</si>
  <si>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</si>
  <si>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</si>
  <si>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</si>
  <si>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</si>
  <si>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</si>
  <si>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</si>
  <si>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</si>
  <si>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</si>
  <si>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</si>
  <si>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</si>
  <si>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</si>
  <si>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</si>
  <si>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</si>
  <si>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</si>
  <si>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</si>
  <si>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</si>
  <si>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</si>
  <si>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</si>
  <si>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</si>
  <si>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</si>
  <si>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</si>
  <si>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</si>
  <si>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</si>
  <si>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</si>
  <si>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</si>
  <si>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</si>
  <si>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</si>
  <si>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</si>
  <si>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</si>
  <si>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</si>
  <si>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</si>
  <si>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</si>
  <si>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</si>
  <si>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</si>
  <si>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</si>
  <si>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</si>
  <si>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</si>
  <si>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</si>
  <si>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</si>
  <si>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</si>
  <si>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</si>
  <si>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</si>
  <si>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</si>
  <si>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</si>
  <si>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</si>
  <si>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</si>
  <si>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</si>
  <si>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</si>
  <si>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</si>
  <si>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</si>
  <si>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</si>
  <si>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</si>
  <si>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</si>
  <si>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</si>
  <si>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</si>
  <si>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</si>
  <si>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</si>
  <si>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</si>
  <si>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</si>
  <si>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</si>
  <si>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</si>
  <si>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</si>
  <si>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</si>
  <si>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</si>
  <si>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</si>
  <si>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</si>
  <si>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</si>
  <si>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</si>
  <si>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</si>
  <si>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</si>
  <si>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</si>
  <si>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</si>
  <si>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</si>
  <si>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</si>
  <si>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</si>
  <si>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</si>
  <si>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</si>
  <si>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</si>
  <si>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</si>
  <si>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</si>
  <si>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</si>
  <si>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</si>
  <si>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</si>
  <si>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</si>
  <si>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</si>
  <si>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</si>
  <si>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</si>
  <si>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</si>
  <si>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</si>
  <si>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</si>
  <si>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</si>
  <si>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</si>
  <si>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</si>
  <si>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</si>
  <si>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</si>
  <si>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</si>
  <si>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</si>
  <si>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</si>
  <si>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</si>
  <si>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</si>
  <si>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</si>
  <si>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</si>
  <si>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</si>
  <si>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</si>
  <si>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</si>
  <si>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</si>
  <si>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</si>
  <si>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</si>
  <si>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</si>
  <si>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</si>
  <si>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</si>
  <si>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</si>
  <si>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</si>
  <si>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</si>
  <si>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</si>
  <si>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</si>
  <si>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</si>
  <si>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</si>
  <si>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</si>
  <si>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</si>
  <si>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</si>
  <si>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</si>
  <si>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</si>
  <si>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</si>
  <si>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</si>
  <si>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</si>
  <si>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</si>
  <si>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</si>
  <si>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</si>
  <si>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</si>
  <si>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</si>
  <si>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</si>
  <si>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</si>
  <si>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</si>
  <si>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</si>
  <si>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</si>
  <si>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</si>
  <si>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</si>
  <si>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</si>
  <si>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</si>
  <si>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</si>
  <si>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</si>
  <si>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</si>
  <si>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</si>
  <si>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</si>
  <si>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</si>
  <si>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</si>
  <si>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</si>
  <si>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</si>
  <si>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</si>
  <si>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</si>
  <si>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</si>
  <si>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</si>
  <si>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</si>
  <si>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</si>
  <si>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</si>
  <si>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</si>
  <si>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</si>
  <si>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</si>
  <si>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</si>
  <si>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</si>
  <si>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</si>
  <si>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</si>
  <si>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</si>
  <si>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</si>
  <si>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</si>
  <si>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</si>
  <si>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</si>
  <si>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</si>
  <si>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</si>
  <si>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</si>
  <si>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</si>
  <si>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</si>
  <si>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</si>
  <si>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</si>
  <si>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</si>
  <si>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</si>
  <si>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</si>
  <si>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</si>
  <si>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</si>
  <si>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</si>
  <si>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</si>
  <si>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</si>
  <si>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</si>
  <si>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</si>
  <si>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</si>
  <si>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</si>
  <si>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</si>
  <si>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</si>
  <si>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</si>
  <si>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</si>
  <si>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</si>
  <si>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</si>
  <si>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</si>
  <si>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</si>
  <si>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</si>
  <si>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</si>
  <si>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</si>
  <si>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</si>
  <si>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</si>
  <si>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</si>
  <si>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</si>
  <si>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</si>
  <si>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</si>
  <si>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</si>
  <si>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</si>
  <si>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</si>
  <si>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</si>
  <si>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</si>
  <si>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</si>
  <si>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</si>
  <si>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</si>
  <si>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</si>
  <si>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</si>
  <si>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</si>
  <si>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</si>
  <si>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</si>
  <si>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</si>
  <si>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</si>
  <si>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</si>
  <si>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</si>
  <si>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</si>
  <si>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</si>
  <si>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</si>
  <si>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</si>
  <si>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</si>
  <si>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</si>
  <si>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</si>
  <si>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</si>
  <si>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</si>
  <si>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</si>
  <si>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</si>
  <si>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</si>
  <si>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</si>
  <si>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</si>
  <si>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</si>
  <si>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</si>
  <si>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</si>
  <si>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</si>
  <si>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</si>
  <si>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</si>
  <si>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</si>
  <si>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</si>
  <si>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</si>
  <si>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</si>
  <si>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</si>
  <si>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</si>
  <si>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</si>
  <si>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</si>
  <si>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</si>
  <si>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</si>
  <si>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</si>
  <si>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</si>
  <si>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</si>
  <si>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</si>
  <si>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</si>
  <si>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</si>
  <si>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</si>
  <si>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</si>
  <si>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</si>
  <si>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</si>
  <si>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</si>
  <si>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</si>
  <si>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</si>
  <si>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</si>
  <si>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</si>
  <si>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</si>
  <si>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</si>
  <si>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</si>
  <si>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</si>
  <si>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</si>
  <si>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</si>
  <si>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</si>
  <si>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</si>
  <si>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</si>
  <si>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</si>
  <si>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</si>
  <si>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</si>
  <si>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</si>
  <si>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</si>
  <si>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</si>
  <si>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</si>
  <si>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</si>
  <si>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</si>
  <si>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</si>
  <si>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</si>
  <si>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</si>
  <si>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</si>
  <si>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</si>
  <si>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</si>
  <si>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</si>
  <si>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</si>
  <si>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</si>
  <si>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</si>
  <si>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</si>
  <si>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</si>
  <si>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</si>
  <si>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</si>
  <si>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</si>
  <si>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</si>
  <si>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</si>
  <si>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</si>
  <si>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</si>
  <si>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</si>
  <si>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</si>
  <si>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</si>
  <si>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</si>
  <si>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</si>
  <si>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</si>
  <si>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</si>
  <si>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</si>
  <si>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</si>
  <si>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</si>
  <si>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</si>
  <si>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</si>
  <si>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</si>
  <si>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</si>
  <si>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</si>
  <si>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</si>
  <si>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</si>
  <si>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</si>
  <si>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</si>
  <si>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</si>
  <si>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</si>
  <si>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</si>
  <si>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</si>
  <si>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</si>
  <si>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</si>
  <si>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</si>
  <si>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</si>
  <si>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</si>
  <si>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</si>
  <si>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</si>
  <si>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</si>
  <si>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</si>
  <si>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</si>
  <si>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</si>
  <si>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</si>
  <si>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</si>
  <si>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</si>
  <si>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</si>
  <si>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</si>
  <si>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</si>
  <si>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</si>
  <si>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</si>
  <si>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</si>
  <si>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</si>
  <si>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</si>
  <si>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</si>
  <si>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</si>
  <si>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</si>
  <si>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</si>
  <si>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</si>
  <si>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</si>
  <si>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</si>
  <si>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</si>
  <si>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</si>
  <si>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</si>
  <si>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</si>
  <si>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</si>
  <si>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</si>
  <si>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</si>
  <si>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</si>
  <si>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</si>
  <si>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</si>
  <si>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</si>
  <si>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</si>
  <si>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</si>
  <si>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</si>
  <si>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</si>
  <si>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</si>
  <si>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</si>
  <si>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</si>
  <si>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</si>
  <si>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</si>
  <si>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</si>
  <si>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</si>
  <si>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</si>
  <si>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</si>
  <si>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</si>
  <si>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</si>
  <si>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</si>
  <si>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</si>
  <si>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</si>
  <si>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</si>
  <si>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</si>
  <si>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</si>
  <si>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</si>
  <si>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</si>
  <si>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</si>
  <si>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</si>
  <si>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</si>
  <si>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</si>
  <si>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</si>
  <si>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</si>
  <si>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</si>
  <si>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</si>
  <si>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</si>
  <si>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</si>
  <si>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</si>
  <si>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</si>
  <si>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</si>
  <si>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</si>
  <si>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</si>
  <si>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</si>
  <si>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</si>
  <si>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</si>
  <si>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</si>
  <si>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</si>
  <si>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</si>
  <si>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</si>
  <si>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</si>
  <si>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</si>
  <si>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</si>
  <si>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</si>
  <si>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</si>
  <si>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</si>
  <si>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</si>
  <si>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</si>
  <si>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</si>
  <si>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</si>
  <si>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</si>
  <si>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</si>
  <si>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</si>
  <si>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</si>
  <si>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</si>
  <si>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</si>
  <si>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</si>
  <si>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</si>
  <si>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</si>
  <si>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</si>
  <si>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</si>
  <si>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</si>
  <si>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</si>
  <si>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</si>
  <si>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</si>
  <si>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</si>
  <si>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</si>
  <si>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</si>
  <si>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</si>
  <si>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</si>
  <si>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</si>
  <si>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</si>
  <si>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</si>
  <si>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</si>
  <si>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</si>
  <si>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</si>
  <si>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</si>
  <si>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</si>
  <si>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</si>
  <si>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</si>
  <si>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</si>
  <si>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</si>
  <si>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</si>
  <si>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</si>
  <si>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</si>
  <si>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</si>
  <si>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</si>
  <si>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</si>
  <si>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</si>
  <si>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</si>
  <si>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</si>
  <si>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</si>
  <si>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</si>
  <si>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</si>
  <si>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</si>
  <si>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</si>
  <si>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</si>
  <si>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</si>
  <si>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</si>
  <si>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</si>
  <si>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</si>
  <si>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</si>
  <si>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</si>
  <si>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</si>
  <si>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</si>
  <si>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</si>
  <si>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</si>
  <si>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</si>
  <si>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</si>
  <si>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</si>
  <si>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</si>
  <si>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</si>
  <si>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</si>
  <si>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</si>
  <si>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</si>
  <si>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</si>
  <si>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</si>
  <si>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</si>
  <si>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</si>
  <si>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</si>
  <si>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</si>
  <si>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</si>
  <si>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</si>
  <si>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</si>
  <si>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</si>
  <si>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</si>
  <si>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</si>
  <si>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</si>
  <si>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</si>
  <si>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</si>
  <si>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</si>
  <si>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</si>
  <si>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</si>
  <si>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</si>
  <si>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</si>
  <si>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</si>
  <si>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</si>
  <si>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</si>
  <si>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</si>
  <si>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</si>
  <si>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</si>
  <si>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</si>
  <si>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</si>
  <si>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</si>
  <si>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</si>
  <si>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</si>
  <si>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</si>
  <si>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</si>
  <si>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</si>
  <si>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</si>
  <si>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</si>
  <si>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</si>
  <si>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</si>
  <si>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</si>
  <si>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</si>
  <si>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</si>
  <si>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</si>
  <si>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</si>
  <si>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</si>
  <si>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</si>
  <si>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</si>
  <si>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</si>
  <si>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</si>
  <si>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</si>
  <si>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</si>
  <si>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</si>
  <si>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</si>
  <si>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</si>
  <si>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</si>
  <si>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</si>
  <si>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</si>
  <si>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</si>
  <si>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</si>
  <si>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</si>
  <si>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</si>
  <si>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</si>
  <si>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</si>
  <si>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</si>
  <si>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</si>
  <si>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</si>
  <si>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</si>
  <si>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</si>
  <si>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</si>
  <si>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</si>
  <si>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</si>
  <si>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</si>
  <si>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</si>
  <si>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</si>
  <si>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</si>
  <si>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</si>
  <si>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</si>
  <si>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</si>
  <si>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</si>
  <si>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</si>
  <si>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</si>
  <si>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</si>
  <si>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</si>
  <si>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</si>
  <si>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</si>
  <si>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</si>
  <si>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</si>
  <si>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</si>
  <si>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</si>
  <si>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</si>
  <si>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</si>
  <si>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</si>
  <si>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</si>
  <si>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</si>
  <si>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</si>
  <si>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</si>
  <si>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</si>
  <si>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</si>
  <si>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</si>
  <si>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</si>
  <si>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</si>
  <si>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</si>
  <si>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</si>
  <si>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</si>
  <si>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</si>
  <si>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</si>
  <si>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</si>
  <si>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</si>
  <si>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</si>
  <si>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</si>
  <si>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</si>
  <si>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</si>
  <si>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</si>
  <si>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</si>
  <si>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</si>
  <si>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</si>
  <si>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</si>
  <si>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</si>
  <si>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</si>
  <si>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</si>
  <si>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</si>
  <si>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</si>
  <si>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</si>
  <si>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</si>
  <si>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</si>
  <si>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</si>
  <si>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</si>
  <si>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</si>
  <si>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</si>
  <si>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</si>
  <si>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</si>
  <si>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</si>
  <si>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</si>
  <si>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</si>
  <si>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</si>
  <si>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</si>
  <si>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</si>
  <si>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</si>
  <si>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</si>
  <si>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</si>
  <si>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</si>
  <si>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</si>
  <si>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</si>
  <si>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</si>
  <si>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</si>
  <si>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</si>
  <si>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</si>
  <si>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</si>
  <si>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</si>
  <si>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</si>
  <si>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</si>
  <si>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</si>
  <si>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</si>
  <si>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</si>
  <si>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</si>
  <si>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</si>
  <si>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</si>
  <si>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</si>
  <si>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</si>
  <si>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</si>
  <si>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</si>
  <si>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</si>
  <si>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</si>
  <si>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</si>
  <si>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</si>
  <si>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</si>
  <si>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</si>
  <si>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</si>
  <si>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</si>
  <si>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</si>
  <si>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</si>
  <si>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</si>
  <si>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</si>
  <si>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</si>
  <si>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</si>
  <si>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</si>
  <si>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</si>
  <si>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</si>
  <si>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</si>
  <si>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</si>
  <si>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</si>
  <si>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</si>
  <si>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</si>
  <si>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</si>
  <si>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</si>
  <si>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</si>
  <si>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</si>
  <si>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</si>
  <si>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</si>
  <si>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</si>
  <si>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</si>
  <si>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</si>
  <si>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</si>
  <si>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</si>
  <si>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</si>
  <si>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</si>
  <si>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</si>
  <si>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</si>
  <si>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</si>
  <si>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</si>
  <si>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</si>
  <si>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</si>
  <si>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</si>
  <si>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</si>
  <si>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</si>
  <si>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</si>
  <si>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</si>
  <si>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</si>
  <si>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</si>
  <si>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</si>
  <si>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</si>
  <si>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</si>
  <si>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</si>
  <si>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</si>
  <si>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</si>
  <si>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</si>
  <si>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</si>
  <si>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</si>
  <si>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</si>
  <si>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</si>
  <si>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</si>
  <si>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</si>
  <si>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</si>
  <si>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</si>
  <si>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</si>
  <si>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</si>
  <si>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</si>
  <si>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</si>
  <si>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</si>
  <si>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</si>
  <si>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</si>
  <si>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</si>
  <si>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</si>
  <si>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</si>
  <si>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</si>
  <si>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</si>
  <si>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</si>
  <si>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</si>
  <si>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</si>
  <si>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</si>
  <si>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</si>
  <si>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</si>
  <si>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</si>
  <si>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</si>
  <si>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</si>
  <si>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</si>
  <si>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</si>
  <si>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</si>
  <si>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</si>
  <si>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</si>
  <si>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</si>
  <si>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</si>
  <si>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</si>
  <si>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</si>
  <si>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</si>
  <si>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</si>
  <si>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</si>
  <si>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</si>
  <si>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</si>
  <si>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</si>
  <si>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</si>
  <si>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</si>
  <si>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</si>
  <si>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</si>
  <si>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</si>
  <si>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</si>
  <si>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</si>
  <si>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</si>
  <si>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</si>
  <si>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</si>
  <si>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</si>
  <si>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</si>
  <si>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</si>
  <si>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</si>
  <si>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</si>
  <si>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</si>
  <si>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</si>
  <si>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</si>
  <si>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</si>
  <si>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</si>
  <si>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</si>
  <si>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</si>
  <si>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</si>
  <si>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</si>
  <si>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</si>
  <si>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</si>
  <si>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</si>
  <si>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</si>
  <si>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</si>
  <si>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</si>
  <si>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</si>
  <si>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</si>
  <si>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</si>
  <si>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</si>
  <si>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</si>
  <si>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</si>
  <si>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</si>
  <si>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</si>
  <si>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</si>
  <si>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</si>
  <si>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</si>
  <si>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</si>
  <si>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</si>
  <si>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</si>
  <si>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</si>
  <si>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</si>
  <si>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</si>
  <si>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</si>
  <si>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</si>
  <si>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</si>
  <si>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</si>
  <si>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</si>
  <si>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</si>
  <si>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</si>
  <si>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</si>
  <si>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</si>
  <si>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</si>
  <si>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</si>
  <si>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</si>
  <si>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</si>
  <si>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</si>
  <si>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</si>
  <si>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</si>
  <si>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</si>
  <si>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</si>
  <si>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</si>
  <si>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</si>
  <si>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</si>
  <si>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</si>
  <si>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</si>
  <si>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</si>
  <si>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</si>
  <si>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</si>
  <si>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</si>
  <si>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</si>
  <si>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</si>
  <si>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</si>
  <si>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</si>
  <si>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</si>
  <si>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</si>
  <si>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</si>
  <si>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</si>
  <si>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</si>
  <si>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</si>
  <si>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</si>
  <si>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</si>
  <si>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</si>
  <si>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</si>
  <si>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</si>
  <si>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</si>
  <si>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</si>
  <si>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</si>
  <si>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</si>
  <si>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</si>
  <si>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</si>
  <si>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</si>
  <si>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</si>
  <si>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</si>
  <si>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</si>
  <si>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</si>
  <si>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</si>
  <si>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</si>
  <si>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</si>
  <si>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</si>
  <si>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</si>
  <si>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</si>
  <si>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</si>
  <si>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</si>
  <si>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</si>
  <si>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</si>
  <si>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</si>
  <si>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</si>
  <si>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</si>
  <si>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</si>
  <si>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</si>
  <si>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</si>
  <si>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</si>
  <si>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</si>
  <si>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</si>
  <si>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</si>
  <si>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</si>
  <si>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</si>
  <si>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</si>
  <si>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</si>
  <si>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</si>
  <si>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</si>
  <si>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</si>
  <si>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</si>
  <si>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</si>
  <si>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</si>
  <si>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</si>
  <si>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</si>
  <si>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</si>
  <si>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</si>
  <si>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</si>
  <si>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</si>
  <si>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</si>
  <si>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</si>
  <si>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</si>
  <si>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</si>
  <si>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</si>
  <si>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</si>
  <si>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</si>
  <si>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</si>
  <si>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</si>
  <si>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</si>
  <si>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</si>
  <si>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</si>
  <si>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</si>
  <si>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</si>
  <si>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</si>
  <si>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</si>
  <si>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</si>
  <si>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</si>
  <si>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</si>
  <si>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</si>
  <si>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</si>
  <si>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</si>
  <si>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</si>
  <si>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</si>
  <si>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</si>
  <si>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</si>
  <si>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</si>
  <si>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</si>
  <si>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</si>
  <si>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</si>
  <si>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</si>
  <si>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</si>
  <si>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</si>
  <si>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</si>
  <si>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</si>
  <si>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</si>
  <si>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</si>
  <si>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</si>
  <si>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</si>
  <si>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</si>
  <si>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</si>
  <si>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</si>
  <si>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</si>
  <si>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</si>
  <si>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</si>
  <si>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</si>
  <si>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</si>
  <si>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</si>
  <si>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</si>
  <si>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</si>
  <si>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</si>
  <si>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</si>
  <si>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</si>
  <si>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</si>
  <si>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</si>
  <si>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</si>
  <si>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</si>
  <si>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</si>
  <si>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</si>
  <si>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</si>
  <si>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</si>
  <si>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</si>
  <si>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</si>
  <si>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</si>
  <si>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</si>
  <si>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</si>
  <si>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</si>
  <si>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</si>
  <si>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</si>
  <si>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</si>
  <si>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</si>
  <si>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</si>
  <si>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</si>
  <si>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</si>
  <si>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</si>
  <si>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</si>
  <si>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</si>
  <si>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</si>
  <si>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</si>
  <si>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</si>
  <si>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</si>
  <si>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</si>
  <si>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</si>
  <si>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</si>
  <si>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</si>
  <si>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</si>
  <si>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</si>
  <si>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</si>
  <si>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</si>
  <si>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</si>
  <si>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</si>
  <si>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</si>
  <si>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</si>
  <si>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</si>
  <si>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</si>
  <si>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</si>
  <si>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</si>
  <si>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</si>
  <si>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</si>
  <si>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</si>
  <si>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</si>
  <si>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</si>
  <si>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</si>
  <si>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</si>
  <si>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</si>
  <si>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</si>
  <si>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</si>
  <si>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</si>
  <si>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</si>
  <si>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</si>
  <si>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</si>
  <si>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</si>
  <si>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</si>
  <si>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</si>
  <si>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</si>
  <si>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</si>
  <si>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</si>
  <si>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</si>
  <si>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</si>
  <si>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</si>
  <si>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</si>
  <si>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</si>
  <si>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</si>
  <si>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</si>
  <si>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</si>
  <si>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</si>
  <si>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</si>
  <si>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</si>
  <si>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</si>
  <si>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</si>
  <si>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</si>
  <si>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</si>
  <si>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</si>
  <si>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</si>
  <si>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</si>
  <si>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</si>
  <si>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</si>
  <si>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</si>
  <si>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</si>
  <si>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</si>
  <si>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</si>
  <si>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</si>
  <si>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</si>
  <si>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</si>
  <si>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</si>
  <si>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</si>
  <si>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</si>
  <si>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</si>
  <si>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</si>
  <si>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</si>
  <si>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</si>
  <si>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</si>
  <si>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</si>
  <si>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</si>
  <si>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</si>
  <si>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</si>
  <si>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</si>
  <si>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</si>
  <si>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</si>
  <si>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</si>
  <si>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</si>
  <si>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</si>
  <si>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</si>
  <si>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</si>
  <si>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</si>
  <si>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</si>
  <si>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</si>
  <si>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</si>
  <si>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</si>
  <si>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</si>
  <si>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</si>
  <si>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</si>
  <si>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</si>
  <si>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</si>
  <si>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</si>
  <si>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</si>
  <si>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</si>
  <si>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</si>
  <si>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</si>
  <si>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</si>
  <si>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</si>
  <si>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</si>
  <si>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</si>
  <si>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</si>
  <si>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</si>
  <si>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</si>
  <si>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</si>
  <si>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</si>
  <si>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</si>
  <si>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</si>
  <si>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</si>
  <si>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</si>
  <si>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</si>
  <si>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</si>
  <si>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</si>
  <si>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</si>
  <si>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</si>
  <si>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</si>
  <si>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</si>
  <si>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</si>
  <si>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</si>
  <si>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</si>
  <si>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</si>
  <si>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</si>
  <si>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</si>
  <si>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</si>
  <si>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</si>
  <si>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</si>
  <si>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</si>
  <si>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</si>
  <si>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</si>
  <si>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</si>
  <si>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</si>
  <si>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</si>
  <si>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</si>
  <si>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</si>
  <si>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</si>
  <si>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</si>
  <si>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</si>
  <si>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</si>
  <si>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</si>
  <si>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</si>
  <si>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</si>
  <si>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</si>
  <si>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</si>
  <si>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</si>
  <si>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</si>
  <si>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</si>
  <si>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</si>
  <si>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</si>
  <si>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</si>
  <si>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</si>
  <si>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</si>
  <si>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</si>
  <si>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</si>
  <si>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</si>
  <si>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</si>
  <si>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</si>
  <si>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</si>
  <si>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</si>
  <si>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</si>
  <si>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</si>
  <si>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</si>
  <si>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</si>
  <si>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</si>
  <si>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</si>
  <si>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</si>
  <si>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</si>
  <si>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</si>
  <si>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</si>
  <si>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</si>
  <si>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</si>
  <si>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</si>
  <si>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</si>
  <si>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</si>
  <si>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</si>
  <si>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</si>
  <si>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</si>
  <si>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</si>
  <si>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</si>
  <si>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</si>
  <si>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</si>
  <si>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</si>
  <si>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</si>
  <si>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</si>
  <si>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</si>
  <si>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</si>
  <si>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</si>
  <si>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</si>
  <si>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</si>
  <si>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</si>
  <si>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</si>
  <si>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</si>
  <si>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</si>
  <si>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</si>
  <si>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</si>
  <si>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</si>
  <si>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</si>
  <si>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</si>
  <si>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</si>
  <si>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</si>
  <si>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</si>
  <si>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</si>
  <si>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</si>
  <si>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</si>
  <si>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</si>
  <si>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</si>
  <si>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</si>
  <si>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</si>
  <si>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</si>
  <si>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</si>
  <si>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</si>
  <si>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</si>
  <si>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</si>
  <si>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</si>
  <si>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</si>
  <si>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</si>
  <si>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</si>
  <si>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</si>
  <si>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</si>
  <si>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</si>
  <si>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</si>
  <si>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</si>
  <si>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</si>
  <si>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</si>
  <si>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</si>
  <si>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</si>
  <si>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</si>
  <si>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</si>
  <si>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</si>
  <si>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</si>
  <si>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</si>
  <si>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</si>
  <si>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</si>
  <si>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</si>
  <si>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</si>
  <si>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</si>
  <si>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</si>
  <si>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</si>
  <si>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</si>
  <si>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</si>
  <si>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</si>
  <si>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</si>
  <si>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</si>
  <si>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</si>
  <si>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</si>
  <si>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</si>
  <si>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</si>
  <si>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</si>
  <si>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</si>
  <si>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</si>
  <si>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</si>
  <si>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</si>
  <si>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</si>
  <si>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</si>
  <si>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</si>
  <si>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</si>
  <si>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</si>
  <si>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</si>
  <si>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</si>
  <si>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</si>
  <si>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</si>
  <si>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</si>
  <si>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</si>
  <si>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</si>
  <si>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</si>
  <si>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</si>
  <si>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</si>
  <si>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</si>
  <si>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</si>
  <si>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</si>
  <si>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</si>
  <si>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</si>
  <si>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</si>
  <si>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</si>
  <si>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</si>
  <si>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</si>
  <si>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</si>
  <si>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</si>
  <si>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</si>
  <si>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</si>
  <si>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</si>
  <si>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</si>
  <si>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</si>
  <si>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</si>
  <si>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</si>
  <si>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</si>
  <si>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</si>
  <si>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</si>
  <si>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</si>
  <si>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</si>
  <si>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</si>
  <si>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</si>
  <si>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</si>
  <si>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</si>
  <si>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</si>
  <si>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</si>
  <si>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</si>
  <si>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</si>
  <si>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</si>
  <si>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</si>
  <si>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</si>
  <si>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</si>
  <si>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</si>
  <si>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</si>
  <si>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</si>
  <si>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</si>
  <si>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</si>
  <si>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</si>
  <si>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</si>
  <si>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</si>
  <si>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</si>
  <si>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</si>
  <si>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</si>
  <si>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</si>
  <si>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</si>
  <si>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</si>
  <si>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</si>
  <si>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</si>
  <si>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</si>
  <si>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</si>
  <si>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</si>
  <si>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</si>
  <si>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</si>
  <si>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</si>
  <si>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</si>
  <si>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</si>
  <si>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</si>
  <si>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</si>
  <si>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</si>
  <si>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</si>
  <si>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</si>
  <si>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</si>
  <si>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</si>
  <si>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</si>
  <si>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</si>
  <si>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</si>
  <si>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</si>
  <si>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</si>
  <si>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</si>
  <si>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</si>
  <si>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</si>
  <si>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</si>
  <si>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</si>
  <si>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</si>
  <si>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</si>
  <si>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</si>
  <si>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</si>
  <si>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</si>
  <si>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</si>
  <si>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</si>
  <si>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</si>
  <si>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</si>
  <si>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</si>
  <si>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</si>
  <si>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</si>
  <si>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</si>
  <si>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</si>
  <si>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</si>
  <si>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</si>
  <si>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</si>
  <si>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</si>
  <si>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</si>
  <si>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</si>
  <si>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</si>
  <si>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</si>
  <si>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</si>
  <si>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</si>
  <si>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</si>
  <si>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</si>
  <si>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</si>
  <si>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</si>
  <si>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</si>
  <si>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</si>
  <si>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</si>
  <si>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</si>
  <si>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</si>
  <si>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</si>
  <si>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</si>
  <si>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</si>
  <si>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</si>
  <si>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</si>
  <si>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</si>
  <si>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</si>
  <si>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</si>
  <si>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</si>
  <si>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</si>
  <si>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</si>
  <si>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</si>
  <si>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</si>
  <si>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</si>
  <si>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</si>
  <si>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</si>
  <si>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</si>
  <si>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</si>
  <si>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</si>
  <si>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</si>
  <si>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</si>
  <si>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</si>
  <si>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</si>
  <si>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</si>
  <si>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</si>
  <si>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</si>
  <si>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</si>
  <si>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</si>
  <si>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</si>
  <si>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</si>
  <si>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</si>
  <si>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</si>
  <si>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</si>
  <si>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</si>
  <si>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</si>
  <si>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</si>
  <si>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</si>
  <si>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</si>
  <si>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</si>
  <si>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</si>
  <si>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</si>
  <si>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</si>
  <si>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</si>
  <si>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</si>
  <si>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</si>
  <si>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</si>
  <si>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</si>
  <si>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</si>
  <si>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</si>
  <si>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</si>
  <si>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</si>
  <si>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</si>
  <si>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</si>
  <si>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</si>
  <si>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</si>
  <si>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</si>
  <si>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</si>
  <si>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</si>
  <si>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</si>
  <si>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</si>
  <si>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</si>
  <si>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</si>
  <si>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</si>
  <si>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</si>
  <si>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</si>
  <si>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</si>
  <si>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</si>
  <si>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</si>
  <si>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</si>
  <si>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</si>
  <si>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</si>
  <si>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</si>
  <si>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</si>
  <si>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</si>
  <si>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</si>
  <si>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</si>
  <si>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</si>
  <si>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</si>
  <si>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</si>
  <si>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</si>
  <si>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</si>
  <si>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</si>
  <si>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</si>
  <si>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</si>
  <si>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</si>
  <si>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</si>
  <si>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</si>
  <si>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</si>
  <si>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</si>
  <si>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</si>
  <si>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</si>
  <si>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</si>
  <si>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</si>
  <si>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</si>
  <si>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</si>
  <si>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</si>
  <si>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</si>
  <si>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</si>
  <si>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</si>
  <si>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</si>
  <si>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</si>
  <si>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</si>
  <si>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</si>
  <si>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</si>
  <si>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</si>
  <si>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</si>
  <si>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</si>
  <si>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</si>
  <si>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</si>
  <si>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</si>
  <si>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</si>
  <si>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</si>
  <si>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</si>
  <si>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</si>
  <si>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</si>
  <si>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</si>
  <si>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</si>
  <si>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</si>
  <si>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</si>
  <si>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</si>
  <si>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</si>
  <si>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</si>
  <si>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</si>
  <si>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</si>
  <si>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</si>
  <si>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</si>
  <si>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</si>
  <si>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</si>
  <si>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</si>
  <si>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</si>
  <si>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</si>
  <si>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</si>
  <si>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</si>
  <si>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</si>
  <si>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</si>
  <si>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</si>
  <si>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</si>
  <si>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</si>
  <si>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</si>
  <si>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</si>
  <si>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</si>
  <si>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</si>
  <si>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</si>
  <si>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</si>
  <si>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</si>
  <si>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</si>
  <si>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</si>
  <si>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</si>
  <si>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</si>
  <si>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</si>
  <si>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</si>
  <si>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</si>
  <si>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</si>
  <si>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</si>
  <si>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</si>
  <si>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</si>
  <si>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</si>
  <si>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</si>
  <si>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</si>
  <si>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</si>
  <si>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</si>
  <si>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</si>
  <si>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</si>
  <si>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</si>
  <si>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</si>
  <si>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</si>
  <si>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</si>
  <si>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</si>
  <si>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</si>
  <si>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</si>
  <si>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</si>
  <si>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</si>
  <si>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</si>
  <si>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</si>
  <si>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</si>
  <si>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</si>
  <si>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</si>
  <si>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</si>
  <si>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</si>
  <si>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</si>
  <si>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</si>
  <si>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</si>
  <si>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</si>
  <si>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</si>
  <si>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</si>
  <si>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</si>
  <si>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</si>
  <si>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</si>
  <si>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</si>
  <si>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</si>
  <si>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</si>
  <si>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</si>
  <si>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</si>
  <si>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</si>
  <si>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</si>
  <si>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</si>
  <si>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</si>
  <si>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</si>
  <si>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</si>
  <si>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</si>
  <si>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</si>
  <si>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</si>
  <si>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</si>
  <si>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</si>
  <si>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</si>
  <si>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</si>
  <si>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</si>
  <si>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</si>
  <si>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</si>
  <si>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</si>
  <si>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</si>
  <si>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</si>
  <si>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</si>
  <si>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</si>
  <si>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</si>
  <si>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</si>
  <si>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</si>
  <si>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</si>
  <si>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</si>
  <si>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</si>
  <si>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</si>
  <si>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</si>
  <si>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</si>
  <si>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</si>
  <si>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</si>
  <si>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</si>
  <si>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</si>
  <si>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</si>
  <si>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</si>
  <si>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</si>
  <si>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</si>
  <si>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</si>
  <si>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</si>
  <si>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</si>
  <si>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</si>
  <si>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</si>
  <si>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</si>
  <si>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</si>
  <si>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</si>
  <si>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</si>
  <si>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</si>
  <si>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</si>
  <si>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</si>
  <si>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</si>
  <si>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</si>
  <si>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</si>
  <si>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</si>
  <si>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</si>
  <si>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</si>
  <si>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</si>
  <si>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</si>
  <si>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</si>
  <si>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</si>
  <si>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</si>
  <si>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</si>
  <si>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</si>
  <si>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</si>
  <si>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</si>
  <si>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</si>
  <si>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</si>
  <si>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</si>
  <si>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</si>
  <si>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</si>
  <si>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</si>
  <si>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</si>
  <si>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</si>
  <si>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</si>
  <si>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</si>
  <si>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</si>
  <si>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</si>
  <si>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</si>
  <si>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</si>
  <si>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</si>
  <si>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</si>
  <si>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</si>
  <si>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</si>
  <si>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</si>
  <si>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</si>
  <si>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</si>
  <si>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</si>
  <si>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</si>
  <si>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</si>
  <si>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</si>
  <si>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</si>
  <si>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</si>
  <si>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</si>
  <si>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</si>
  <si>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</si>
  <si>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</si>
  <si>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</si>
  <si>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</si>
  <si>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</si>
  <si>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</si>
  <si>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</si>
  <si>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</si>
  <si>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</si>
  <si>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</si>
  <si>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</si>
  <si>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</si>
  <si>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</si>
  <si>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</si>
  <si>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</si>
  <si>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</si>
  <si>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</si>
  <si>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</si>
  <si>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</si>
  <si>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</si>
  <si>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</si>
  <si>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</si>
  <si>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</si>
  <si>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</si>
  <si>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</si>
  <si>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</si>
  <si>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</si>
  <si>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</si>
  <si>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</si>
  <si>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</si>
  <si>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</si>
  <si>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</si>
  <si>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</si>
  <si>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</si>
  <si>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</si>
  <si>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</si>
  <si>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</si>
  <si>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</si>
  <si>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</si>
  <si>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</si>
  <si>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</si>
  <si>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</si>
  <si>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</si>
  <si>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</si>
  <si>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</si>
  <si>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</si>
  <si>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</si>
  <si>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</si>
  <si>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</si>
  <si>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</si>
  <si>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</si>
  <si>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</si>
  <si>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</si>
  <si>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</si>
  <si>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</si>
  <si>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</si>
  <si>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</si>
  <si>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</si>
  <si>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</si>
  <si>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</si>
  <si>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</si>
  <si>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</si>
  <si>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</si>
  <si>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</si>
  <si>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</si>
  <si>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</si>
  <si>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</si>
  <si>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</si>
  <si>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</si>
  <si>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</si>
  <si>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</si>
  <si>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</si>
  <si>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</si>
  <si>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</si>
  <si>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</si>
  <si>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</si>
  <si>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</si>
  <si>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</si>
  <si>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</si>
  <si>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</si>
  <si>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</si>
  <si>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</si>
  <si>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</si>
  <si>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</si>
  <si>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</si>
  <si>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</si>
  <si>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</si>
  <si>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</si>
  <si>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</si>
  <si>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</si>
  <si>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</si>
  <si>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</si>
  <si>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</si>
  <si>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</si>
  <si>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</si>
  <si>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</si>
  <si>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</si>
  <si>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</si>
  <si>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</si>
  <si>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</si>
  <si>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</si>
  <si>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</si>
  <si>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</si>
  <si>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</si>
  <si>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</si>
  <si>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</si>
  <si>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</si>
  <si>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</si>
  <si>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</si>
  <si>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</si>
  <si>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</si>
  <si>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</si>
  <si>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</si>
  <si>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</si>
  <si>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</si>
  <si>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</si>
  <si>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</si>
  <si>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</si>
  <si>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</si>
  <si>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</si>
  <si>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</si>
  <si>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</si>
  <si>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</si>
  <si>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</si>
  <si>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</si>
  <si>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</si>
  <si>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</si>
  <si>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</si>
  <si>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</si>
  <si>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</si>
  <si>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</si>
  <si>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</si>
  <si>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</si>
  <si>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</si>
  <si>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</si>
  <si>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</si>
  <si>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</si>
  <si>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</si>
  <si>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</si>
  <si>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</si>
  <si>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</si>
  <si>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</si>
  <si>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</si>
  <si>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</si>
  <si>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</si>
  <si>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</si>
  <si>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</si>
  <si>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</si>
  <si>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</si>
  <si>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</si>
  <si>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</si>
  <si>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</si>
  <si>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</si>
  <si>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</si>
  <si>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</si>
  <si>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</si>
  <si>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</si>
  <si>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</si>
  <si>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</si>
  <si>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</si>
  <si>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</si>
  <si>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</si>
  <si>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</si>
  <si>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</si>
  <si>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</si>
  <si>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</si>
  <si>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</si>
  <si>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</si>
  <si>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</si>
  <si>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</si>
  <si>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</si>
  <si>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</si>
  <si>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</si>
  <si>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</si>
  <si>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</si>
  <si>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</si>
  <si>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</si>
  <si>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</si>
  <si>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</si>
  <si>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</si>
  <si>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</si>
  <si>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</si>
  <si>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</si>
  <si>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</si>
  <si>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</si>
  <si>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</si>
  <si>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</si>
  <si>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</si>
  <si>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</si>
  <si>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</si>
  <si>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</si>
  <si>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</si>
  <si>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</si>
  <si>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</si>
  <si>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</si>
  <si>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</si>
  <si>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</si>
  <si>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</si>
  <si>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</si>
  <si>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</si>
  <si>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</si>
  <si>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</si>
  <si>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</si>
  <si>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</si>
  <si>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</si>
  <si>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</si>
  <si>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</si>
  <si>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</si>
  <si>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</si>
  <si>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</si>
  <si>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</si>
  <si>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</si>
  <si>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</si>
  <si>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</si>
  <si>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</si>
  <si>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</si>
  <si>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</si>
  <si>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</si>
  <si>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</si>
  <si>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</si>
  <si>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</si>
  <si>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</si>
  <si>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</si>
  <si>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</si>
  <si>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</si>
  <si>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</si>
  <si>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</si>
  <si>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</si>
  <si>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</si>
  <si>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</si>
  <si>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</si>
  <si>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</si>
  <si>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</si>
  <si>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</si>
  <si>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</si>
  <si>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</si>
  <si>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</si>
  <si>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</si>
  <si>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</si>
  <si>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</si>
  <si>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</si>
  <si>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</si>
  <si>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</si>
  <si>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</si>
  <si>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</si>
  <si>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</si>
  <si>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</si>
  <si>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</si>
  <si>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</si>
  <si>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</si>
  <si>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</si>
  <si>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</si>
  <si>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</si>
  <si>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</si>
  <si>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</si>
  <si>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</si>
  <si>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</si>
  <si>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</si>
  <si>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</si>
  <si>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</si>
  <si>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</si>
  <si>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</si>
  <si>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</si>
  <si>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</si>
  <si>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</si>
  <si>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</si>
  <si>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</si>
  <si>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</si>
  <si>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</si>
  <si>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</si>
  <si>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</si>
  <si>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</si>
  <si>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</si>
  <si>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</si>
  <si>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</si>
  <si>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</si>
  <si>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</si>
  <si>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</si>
  <si>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</si>
  <si>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</si>
  <si>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</si>
  <si>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</si>
  <si>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</si>
  <si>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</si>
  <si>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</si>
  <si>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</si>
  <si>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</si>
  <si>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</si>
  <si>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</si>
  <si>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</si>
  <si>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</si>
  <si>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</si>
  <si>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</si>
  <si>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</si>
  <si>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</si>
  <si>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</si>
  <si>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</si>
  <si>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</si>
  <si>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</si>
  <si>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</si>
  <si>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</si>
  <si>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</si>
  <si>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</si>
  <si>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</si>
  <si>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</si>
  <si>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</si>
  <si>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</si>
  <si>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</si>
  <si>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</si>
  <si>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</si>
  <si>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</si>
  <si>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</si>
  <si>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</si>
  <si>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</si>
  <si>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</si>
  <si>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</si>
  <si>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</si>
  <si>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</si>
  <si>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</si>
  <si>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</si>
  <si>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</si>
  <si>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</si>
  <si>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</si>
  <si>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</si>
  <si>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</si>
  <si>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</si>
  <si>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</si>
  <si>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</si>
  <si>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</si>
  <si>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</si>
  <si>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</si>
  <si>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</si>
  <si>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</si>
  <si>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</si>
  <si>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</si>
  <si>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</si>
  <si>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</si>
  <si>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</si>
  <si>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</si>
  <si>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</si>
  <si>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</si>
  <si>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</si>
  <si>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</si>
  <si>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</si>
  <si>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</si>
  <si>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</si>
  <si>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</si>
  <si>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</si>
  <si>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</si>
  <si>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</si>
  <si>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</si>
  <si>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</si>
  <si>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</si>
  <si>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</si>
  <si>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</si>
  <si>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</si>
  <si>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</si>
  <si>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</si>
  <si>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</si>
  <si>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</si>
  <si>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</si>
  <si>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</si>
  <si>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</si>
  <si>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</si>
  <si>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</si>
  <si>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</si>
  <si>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</si>
  <si>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</si>
  <si>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</si>
  <si>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</si>
  <si>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</si>
  <si>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</si>
  <si>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</si>
  <si>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</si>
  <si>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</si>
  <si>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</si>
  <si>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</si>
  <si>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</si>
  <si>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</si>
  <si>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</si>
  <si>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</si>
  <si>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</si>
  <si>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</si>
  <si>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</si>
  <si>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</si>
  <si>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</si>
  <si>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</si>
  <si>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</si>
  <si>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</si>
  <si>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</si>
  <si>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</si>
  <si>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</si>
  <si>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</si>
  <si>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</si>
  <si>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</si>
  <si>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</si>
  <si>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</si>
  <si>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</si>
  <si>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</si>
  <si>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</si>
  <si>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</si>
  <si>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</si>
  <si>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</si>
  <si>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</si>
  <si>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</si>
  <si>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</si>
  <si>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</si>
  <si>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</si>
  <si>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</si>
  <si>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</si>
  <si>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</si>
  <si>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</si>
  <si>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</si>
  <si>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</si>
  <si>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</si>
  <si>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</si>
  <si>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</si>
  <si>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</si>
  <si>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</si>
  <si>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</si>
  <si>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</si>
  <si>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</si>
  <si>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</si>
  <si>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</si>
  <si>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</si>
  <si>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</si>
  <si>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</si>
  <si>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</si>
  <si>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</si>
  <si>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</si>
  <si>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</si>
  <si>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</si>
  <si>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</si>
  <si>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</si>
  <si>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</si>
  <si>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</si>
  <si>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</si>
  <si>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</si>
  <si>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</si>
  <si>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</si>
  <si>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</si>
  <si>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</si>
  <si>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</si>
  <si>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</si>
  <si>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</si>
  <si>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</si>
  <si>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</si>
  <si>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</si>
  <si>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</si>
  <si>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</si>
  <si>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</si>
  <si>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</si>
  <si>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</si>
  <si>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</si>
  <si>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</si>
  <si>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</si>
  <si>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</si>
  <si>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</si>
  <si>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</si>
  <si>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</si>
  <si>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</si>
  <si>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</si>
  <si>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</si>
  <si>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</si>
  <si>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</si>
  <si>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</si>
  <si>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</si>
  <si>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</si>
  <si>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</si>
  <si>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</si>
  <si>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</si>
  <si>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</si>
  <si>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</si>
  <si>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</si>
  <si>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</si>
  <si>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</si>
  <si>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</si>
  <si>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</si>
  <si>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</si>
  <si>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</si>
  <si>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</si>
  <si>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</si>
  <si>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</si>
  <si>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</si>
  <si>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</si>
  <si>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</si>
  <si>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</si>
  <si>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</si>
  <si>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</si>
  <si>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</si>
  <si>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</si>
  <si>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</si>
  <si>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</si>
  <si>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</si>
  <si>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</si>
  <si>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</si>
  <si>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</si>
  <si>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</si>
  <si>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</si>
  <si>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</si>
  <si>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</si>
  <si>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</si>
  <si>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</si>
  <si>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</si>
  <si>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</si>
  <si>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</si>
  <si>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</si>
  <si>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</si>
  <si>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</si>
  <si>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</si>
  <si>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</si>
  <si>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</si>
  <si>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</si>
  <si>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</si>
  <si>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</si>
  <si>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</si>
  <si>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</si>
  <si>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</si>
  <si>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</si>
  <si>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</si>
  <si>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</si>
  <si>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</si>
  <si>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</si>
  <si>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</si>
  <si>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</si>
  <si>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</si>
  <si>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</si>
  <si>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</si>
  <si>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</si>
  <si>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</si>
  <si>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</si>
  <si>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</si>
  <si>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</si>
  <si>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</si>
  <si>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</si>
  <si>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</si>
  <si>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</si>
  <si>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</si>
  <si>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</si>
  <si>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</si>
  <si>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</si>
  <si>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</si>
  <si>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</si>
  <si>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</si>
  <si>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</si>
  <si>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</si>
  <si>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</si>
  <si>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</si>
  <si>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</si>
  <si>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</si>
  <si>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</si>
  <si>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</si>
  <si>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</si>
  <si>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</si>
  <si>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</si>
  <si>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</si>
  <si>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</si>
  <si>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</si>
  <si>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</si>
  <si>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</si>
  <si>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</si>
  <si>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</si>
  <si>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</si>
  <si>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</si>
  <si>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</si>
  <si>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</si>
  <si>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</si>
  <si>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</si>
  <si>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</si>
  <si>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</si>
  <si>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</si>
  <si>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</si>
  <si>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</si>
  <si>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</si>
  <si>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</si>
  <si>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</si>
  <si>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</si>
  <si>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</si>
  <si>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</si>
  <si>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</si>
  <si>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</si>
  <si>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</si>
  <si>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</si>
  <si>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</si>
  <si>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</si>
  <si>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</si>
  <si>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</si>
  <si>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</si>
  <si>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</si>
  <si>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</si>
  <si>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</si>
  <si>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</si>
  <si>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</si>
  <si>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</si>
  <si>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</si>
  <si>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</si>
  <si>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</si>
  <si>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</si>
  <si>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</si>
  <si>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</si>
  <si>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</si>
  <si>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</si>
  <si>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</si>
  <si>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</si>
  <si>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</si>
  <si>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</si>
  <si>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</si>
  <si>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</si>
  <si>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</si>
  <si>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</si>
  <si>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</si>
  <si>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</si>
  <si>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</si>
  <si>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</si>
  <si>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</si>
  <si>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</si>
  <si>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</si>
  <si>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</si>
  <si>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</si>
  <si>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</si>
  <si>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</si>
  <si>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</si>
  <si>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</si>
  <si>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</si>
  <si>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</si>
  <si>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</si>
  <si>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</si>
  <si>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</si>
  <si>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</si>
  <si>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</si>
  <si>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</si>
  <si>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</si>
  <si>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</si>
  <si>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</si>
  <si>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</si>
  <si>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</si>
  <si>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</si>
  <si>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</si>
  <si>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</si>
  <si>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</si>
  <si>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</si>
  <si>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</si>
  <si>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</si>
  <si>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</si>
  <si>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</si>
  <si>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</si>
  <si>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</si>
  <si>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</si>
  <si>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</si>
  <si>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</si>
  <si>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</si>
  <si>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</si>
  <si>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</si>
  <si>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</si>
  <si>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</si>
  <si>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</si>
  <si>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</si>
  <si>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</si>
  <si>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</si>
  <si>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</si>
  <si>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</si>
  <si>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</si>
  <si>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</si>
  <si>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</si>
  <si>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</si>
  <si>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</si>
  <si>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</si>
  <si>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</si>
  <si>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</si>
  <si>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</si>
  <si>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</si>
  <si>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</si>
  <si>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</si>
  <si>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</si>
  <si>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</si>
  <si>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</si>
  <si>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</si>
  <si>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</si>
  <si>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</si>
  <si>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</si>
  <si>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</si>
  <si>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</si>
  <si>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</si>
  <si>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</si>
  <si>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</si>
  <si>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</si>
  <si>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</si>
  <si>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</si>
  <si>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</si>
  <si>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</si>
  <si>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</si>
  <si>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</si>
  <si>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</si>
  <si>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</si>
  <si>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</si>
  <si>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</si>
  <si>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</si>
  <si>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</si>
  <si>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</si>
  <si>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</si>
  <si>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</si>
  <si>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</si>
  <si>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</si>
  <si>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</si>
  <si>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</si>
  <si>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</si>
  <si>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</si>
  <si>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</si>
  <si>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</si>
  <si>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</si>
  <si>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</si>
  <si>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</si>
  <si>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</si>
  <si>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</si>
  <si>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</si>
  <si>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</si>
  <si>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</si>
  <si>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</si>
  <si>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</si>
  <si>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</si>
  <si>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</si>
  <si>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</si>
  <si>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</si>
  <si>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</si>
  <si>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</si>
  <si>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</si>
  <si>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</si>
  <si>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</si>
  <si>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</si>
  <si>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</si>
  <si>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</si>
  <si>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</si>
  <si>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</si>
  <si>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</si>
  <si>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</si>
  <si>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</si>
  <si>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</si>
  <si>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</si>
  <si>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</si>
  <si>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</si>
  <si>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</si>
  <si>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</si>
  <si>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</si>
  <si>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</si>
  <si>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</si>
  <si>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</si>
  <si>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</si>
  <si>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</si>
  <si>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</si>
  <si>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</si>
  <si>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</si>
  <si>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</si>
  <si>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</si>
  <si>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</si>
  <si>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</si>
  <si>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</si>
  <si>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</si>
  <si>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</si>
  <si>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</si>
  <si>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</si>
  <si>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</si>
  <si>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</si>
  <si>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</si>
  <si>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</si>
  <si>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</si>
  <si>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</si>
  <si>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</si>
  <si>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</si>
  <si>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</si>
  <si>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</si>
  <si>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</si>
  <si>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</si>
  <si>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</si>
  <si>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</si>
  <si>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</si>
  <si>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</si>
  <si>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</si>
  <si>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</si>
  <si>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</si>
  <si>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</si>
  <si>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</si>
  <si>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</si>
  <si>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</si>
  <si>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</si>
  <si>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</si>
  <si>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</si>
  <si>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</si>
  <si>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</si>
  <si>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</si>
  <si>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</si>
  <si>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</si>
  <si>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</si>
  <si>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</si>
  <si>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</si>
  <si>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</si>
  <si>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</si>
  <si>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</si>
  <si>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</si>
  <si>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</si>
  <si>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</si>
  <si>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</si>
  <si>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</si>
  <si>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</si>
  <si>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</si>
  <si>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</si>
  <si>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</si>
  <si>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</si>
  <si>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</si>
  <si>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</si>
  <si>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</si>
  <si>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</si>
  <si>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</si>
  <si>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</si>
  <si>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</si>
  <si>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</si>
  <si>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</si>
  <si>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</si>
  <si>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</si>
  <si>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</si>
  <si>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</si>
  <si>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</si>
  <si>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</si>
  <si>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</si>
  <si>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</si>
  <si>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</si>
  <si>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</si>
  <si>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</si>
  <si>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</si>
  <si>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</si>
  <si>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</si>
  <si>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</si>
  <si>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</si>
  <si>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</si>
  <si>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</si>
  <si>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</si>
  <si>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</si>
  <si>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</si>
  <si>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</si>
  <si>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</si>
  <si>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</si>
  <si>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</si>
  <si>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</si>
  <si>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</si>
  <si>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</si>
  <si>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</si>
  <si>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</si>
  <si>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</si>
  <si>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</si>
  <si>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</si>
  <si>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</si>
  <si>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</si>
  <si>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</si>
  <si>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</si>
  <si>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</si>
  <si>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</si>
  <si>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</si>
  <si>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</si>
  <si>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</si>
  <si>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</si>
  <si>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</si>
  <si>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</si>
  <si>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</si>
  <si>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</si>
  <si>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</si>
  <si>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</si>
  <si>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</si>
  <si>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</si>
  <si>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</si>
  <si>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</si>
  <si>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</si>
  <si>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</si>
  <si>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</si>
  <si>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</si>
  <si>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</si>
  <si>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</si>
  <si>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</si>
  <si>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</si>
  <si>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</si>
  <si>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</si>
  <si>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</si>
  <si>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</si>
  <si>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</si>
  <si>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</si>
  <si>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</si>
  <si>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</si>
  <si>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</si>
  <si>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</si>
  <si>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</si>
  <si>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</si>
  <si>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</si>
  <si>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</si>
  <si>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</si>
  <si>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</si>
  <si>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</si>
  <si>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</si>
  <si>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</si>
  <si>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</si>
  <si>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</si>
  <si>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</si>
  <si>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</si>
  <si>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</si>
  <si>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</si>
  <si>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</si>
  <si>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</si>
  <si>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</si>
  <si>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</si>
  <si>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</si>
  <si>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</si>
  <si>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</si>
  <si>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</si>
  <si>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</si>
  <si>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</si>
  <si>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</si>
  <si>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</si>
  <si>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</si>
  <si>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</si>
  <si>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</si>
  <si>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</si>
  <si>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</si>
  <si>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</si>
  <si>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</si>
  <si>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</si>
  <si>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</si>
  <si>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</si>
  <si>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</si>
  <si>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</si>
  <si>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</si>
  <si>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</si>
  <si>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</si>
  <si>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</si>
  <si>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</si>
  <si>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</si>
  <si>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</si>
  <si>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</si>
  <si>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</si>
  <si>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</si>
  <si>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</si>
  <si>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</si>
  <si>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</si>
  <si>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</si>
  <si>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</si>
  <si>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</si>
  <si>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</si>
  <si>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</si>
  <si>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</si>
  <si>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</si>
  <si>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</si>
  <si>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</si>
  <si>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</si>
  <si>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</si>
  <si>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</si>
  <si>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</si>
  <si>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</si>
  <si>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</si>
  <si>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</si>
  <si>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</si>
  <si>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</si>
  <si>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</si>
  <si>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</si>
  <si>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</si>
  <si>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</si>
  <si>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</si>
  <si>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</si>
  <si>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</si>
  <si>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</si>
  <si>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</si>
  <si>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</si>
  <si>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</si>
  <si>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</si>
  <si>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</si>
  <si>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</si>
  <si>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</si>
  <si>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</si>
  <si>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</si>
  <si>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</si>
  <si>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</si>
  <si>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</si>
  <si>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</si>
  <si>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</si>
  <si>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</si>
  <si>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</si>
  <si>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</si>
  <si>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</si>
  <si>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</si>
  <si>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</si>
  <si>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</si>
  <si>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</si>
  <si>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</si>
  <si>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</si>
  <si>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</si>
  <si>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</si>
  <si>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</si>
  <si>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</si>
  <si>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</si>
  <si>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</si>
  <si>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</si>
  <si>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</si>
  <si>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</si>
  <si>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</si>
  <si>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</si>
  <si>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</si>
  <si>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</si>
  <si>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</si>
  <si>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</si>
  <si>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</si>
  <si>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</si>
  <si>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</si>
  <si>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</si>
  <si>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</si>
  <si>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</si>
  <si>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</si>
  <si>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</si>
  <si>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</si>
  <si>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</si>
  <si>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</si>
  <si>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</si>
  <si>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</si>
  <si>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</si>
  <si>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</si>
  <si>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</si>
  <si>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</si>
  <si>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</si>
  <si>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</si>
  <si>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</si>
  <si>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</si>
  <si>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</si>
  <si>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</si>
  <si>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</si>
  <si>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</si>
  <si>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</si>
  <si>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</si>
  <si>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</si>
  <si>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</si>
  <si>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</si>
  <si>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</si>
  <si>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</si>
  <si>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</si>
  <si>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</si>
  <si>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</si>
  <si>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</si>
  <si>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</si>
  <si>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</si>
  <si>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</si>
  <si>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</si>
  <si>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</si>
  <si>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</si>
  <si>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</si>
  <si>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</si>
  <si>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</si>
  <si>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</si>
  <si>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</si>
  <si>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</si>
  <si>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</si>
  <si>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</si>
  <si>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</si>
  <si>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</si>
  <si>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</si>
  <si>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</si>
  <si>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</si>
  <si>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</si>
  <si>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</si>
  <si>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</si>
  <si>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</si>
  <si>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</si>
  <si>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</si>
  <si>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</si>
  <si>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</si>
  <si>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</si>
  <si>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</si>
  <si>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</si>
  <si>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</si>
  <si>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</si>
  <si>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</si>
  <si>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</si>
  <si>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</si>
  <si>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</si>
  <si>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</si>
  <si>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</si>
  <si>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</si>
  <si>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</si>
  <si>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</si>
  <si>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</si>
  <si>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</si>
  <si>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</si>
  <si>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</si>
  <si>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</si>
  <si>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</si>
  <si>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</si>
  <si>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</si>
  <si>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</si>
  <si>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</si>
  <si>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</si>
  <si>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</si>
  <si>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</si>
  <si>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</si>
  <si>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</si>
  <si>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</si>
  <si>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</si>
  <si>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</si>
  <si>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</si>
  <si>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</si>
  <si>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</si>
  <si>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</si>
  <si>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</si>
  <si>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</si>
  <si>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</si>
  <si>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</si>
  <si>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</si>
  <si>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</si>
  <si>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</si>
  <si>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</si>
  <si>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</si>
  <si>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</si>
  <si>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</si>
  <si>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</si>
  <si>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</si>
  <si>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</si>
  <si>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</si>
  <si>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</si>
  <si>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</si>
  <si>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</si>
  <si>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</si>
  <si>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</si>
  <si>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</si>
  <si>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</si>
  <si>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</si>
  <si>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</si>
  <si>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</si>
  <si>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</si>
  <si>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</si>
  <si>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</si>
  <si>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</si>
  <si>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</si>
  <si>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</si>
  <si>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</si>
  <si>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</si>
  <si>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</si>
  <si>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</si>
  <si>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</si>
  <si>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</si>
  <si>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</si>
  <si>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</si>
  <si>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</si>
  <si>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</si>
  <si>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</si>
  <si>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</si>
  <si>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</si>
  <si>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</si>
  <si>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</si>
  <si>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</si>
  <si>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</si>
  <si>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</si>
  <si>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</si>
  <si>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</si>
  <si>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</si>
  <si>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</si>
  <si>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</si>
  <si>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</si>
  <si>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</si>
  <si>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</si>
  <si>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</si>
  <si>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</si>
  <si>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</si>
  <si>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</si>
  <si>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</si>
  <si>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</si>
  <si>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</si>
  <si>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</si>
  <si>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</si>
  <si>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</si>
  <si>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</si>
  <si>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</si>
  <si>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</si>
  <si>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</si>
  <si>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</si>
  <si>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</si>
  <si>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</si>
  <si>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</si>
  <si>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</si>
  <si>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</si>
  <si>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</si>
  <si>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</si>
  <si>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</si>
  <si>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</si>
  <si>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</si>
  <si>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</si>
  <si>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</si>
  <si>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</si>
  <si>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</si>
  <si>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</si>
  <si>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</si>
  <si>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</si>
  <si>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</si>
  <si>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</si>
  <si>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</si>
  <si>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</si>
  <si>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</si>
  <si>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</si>
  <si>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</si>
  <si>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</si>
  <si>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</si>
  <si>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</si>
  <si>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</si>
  <si>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</si>
  <si>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</si>
  <si>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</si>
  <si>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</si>
  <si>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</si>
  <si>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</si>
  <si>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</si>
  <si>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</si>
  <si>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</si>
  <si>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</si>
  <si>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</si>
  <si>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</si>
  <si>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</si>
  <si>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</si>
  <si>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</si>
  <si>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</si>
  <si>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</si>
  <si>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</si>
  <si>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</si>
  <si>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</si>
  <si>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</si>
  <si>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</si>
  <si>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</si>
  <si>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</si>
  <si>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</si>
  <si>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</si>
  <si>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</si>
  <si>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</si>
  <si>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</si>
  <si>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</si>
  <si>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</si>
  <si>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</si>
  <si>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</si>
  <si>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</si>
  <si>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</si>
  <si>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</si>
  <si>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</si>
  <si>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</si>
  <si>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</si>
  <si>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</si>
  <si>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</si>
  <si>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</si>
  <si>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</si>
  <si>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</si>
  <si>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</si>
  <si>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</si>
  <si>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</si>
  <si>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</si>
  <si>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</si>
  <si>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</si>
  <si>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</si>
  <si>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</si>
  <si>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</si>
  <si>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</si>
  <si>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</si>
  <si>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</si>
  <si>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</si>
  <si>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</si>
  <si>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</si>
  <si>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</si>
  <si>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</si>
  <si>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</si>
  <si>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</si>
  <si>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</si>
  <si>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</si>
  <si>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</si>
  <si>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</si>
  <si>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</si>
  <si>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</si>
  <si>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</si>
  <si>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</si>
  <si>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</si>
  <si>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</si>
  <si>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</si>
  <si>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</si>
  <si>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</si>
  <si>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</si>
  <si>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</si>
  <si>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</si>
  <si>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</si>
  <si>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</si>
  <si>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</si>
  <si>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</si>
  <si>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</si>
  <si>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</si>
  <si>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</si>
  <si>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</si>
  <si>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</si>
  <si>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</si>
  <si>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</si>
  <si>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</si>
  <si>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</si>
  <si>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</si>
  <si>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</si>
  <si>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</si>
  <si>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</si>
  <si>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</si>
  <si>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</si>
  <si>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</si>
  <si>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</si>
  <si>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</si>
  <si>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</si>
  <si>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</si>
  <si>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</si>
  <si>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</si>
  <si>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</si>
  <si>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</si>
  <si>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</si>
  <si>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</si>
  <si>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</si>
  <si>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</si>
  <si>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</si>
  <si>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</si>
  <si>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</si>
  <si>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</si>
  <si>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</si>
  <si>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</si>
  <si>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</si>
  <si>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</si>
  <si>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</si>
  <si>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</si>
  <si>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</si>
  <si>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</si>
  <si>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</si>
  <si>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</si>
  <si>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</si>
  <si>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</si>
  <si>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</si>
  <si>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</si>
  <si>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</si>
  <si>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</si>
  <si>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</si>
  <si>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</si>
  <si>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</si>
  <si>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</si>
  <si>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</si>
  <si>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</si>
  <si>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</si>
  <si>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</si>
  <si>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</si>
  <si>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</si>
  <si>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</si>
  <si>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</si>
  <si>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</si>
  <si>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</si>
  <si>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</si>
  <si>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</si>
  <si>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</si>
  <si>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</si>
  <si>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</si>
  <si>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</si>
  <si>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</si>
  <si>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</si>
  <si>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</si>
  <si>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</si>
  <si>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</si>
  <si>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</si>
  <si>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</si>
  <si>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</si>
  <si>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</si>
  <si>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</si>
  <si>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</si>
  <si>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</si>
  <si>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</si>
  <si>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</si>
  <si>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</si>
  <si>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</si>
  <si>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</si>
  <si>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</si>
  <si>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</si>
  <si>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</si>
  <si>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</si>
  <si>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</si>
  <si>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</si>
  <si>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</si>
  <si>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</si>
  <si>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</si>
  <si>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</si>
  <si>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</si>
  <si>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</si>
  <si>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</si>
  <si>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</si>
  <si>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</si>
  <si>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</si>
  <si>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</si>
  <si>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</si>
  <si>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</si>
  <si>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</si>
  <si>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</si>
  <si>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</si>
  <si>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</si>
  <si>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</si>
  <si>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</si>
  <si>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</si>
  <si>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</si>
  <si>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</si>
  <si>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</si>
  <si>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</si>
  <si>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</si>
  <si>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</si>
  <si>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</si>
  <si>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</si>
  <si>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</si>
  <si>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</si>
  <si>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</si>
  <si>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</si>
  <si>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</si>
  <si>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</si>
  <si>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</si>
  <si>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</si>
  <si>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</si>
  <si>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</si>
  <si>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</si>
  <si>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</si>
  <si>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</si>
  <si>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</si>
  <si>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</si>
  <si>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</si>
  <si>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</si>
  <si>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</si>
  <si>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</si>
  <si>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</si>
  <si>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</si>
  <si>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</si>
  <si>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</si>
  <si>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</si>
  <si>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</si>
  <si>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</si>
  <si>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</si>
  <si>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</si>
  <si>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</si>
  <si>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</si>
  <si>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</si>
  <si>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</si>
  <si>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</si>
  <si>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</si>
  <si>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</si>
  <si>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</si>
  <si>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</si>
  <si>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</si>
  <si>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</si>
  <si>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</si>
  <si>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</si>
  <si>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</si>
  <si>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</si>
  <si>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</si>
  <si>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</si>
  <si>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</si>
  <si>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</si>
  <si>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</si>
  <si>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</si>
  <si>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</si>
  <si>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</si>
  <si>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</si>
  <si>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</si>
  <si>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</si>
  <si>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</si>
  <si>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</si>
  <si>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</si>
  <si>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</si>
  <si>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</si>
  <si>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</si>
  <si>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</si>
  <si>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</si>
  <si>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</si>
  <si>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</si>
  <si>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</si>
  <si>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</si>
  <si>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</si>
  <si>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</si>
  <si>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</si>
  <si>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</si>
  <si>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</si>
  <si>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</si>
  <si>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</si>
  <si>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</si>
  <si>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</si>
  <si>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</si>
  <si>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</si>
  <si>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</si>
  <si>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</si>
  <si>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</si>
  <si>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</si>
  <si>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</si>
  <si>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</si>
  <si>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</si>
  <si>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</si>
  <si>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</si>
  <si>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</si>
  <si>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</si>
  <si>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</si>
  <si>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</si>
  <si>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</si>
  <si>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</si>
  <si>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</si>
  <si>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</si>
  <si>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</si>
  <si>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</si>
  <si>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</si>
  <si>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</si>
  <si>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</si>
  <si>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</si>
  <si>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</si>
  <si>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</si>
  <si>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</si>
  <si>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</si>
  <si>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</si>
  <si>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</si>
  <si>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</si>
  <si>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</si>
  <si>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</si>
  <si>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</si>
  <si>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</si>
  <si>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</si>
  <si>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</si>
  <si>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</si>
  <si>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</si>
  <si>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</si>
  <si>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</si>
  <si>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</si>
  <si>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</si>
  <si>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</si>
  <si>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</si>
  <si>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</si>
  <si>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</si>
  <si>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</si>
  <si>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</si>
  <si>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</si>
  <si>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</si>
  <si>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</si>
  <si>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</si>
  <si>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</si>
  <si>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</si>
  <si>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</si>
  <si>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</si>
  <si>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</si>
  <si>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</si>
  <si>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</si>
  <si>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</si>
  <si>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</si>
  <si>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</si>
  <si>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</si>
  <si>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</si>
  <si>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</si>
  <si>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</si>
  <si>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</si>
  <si>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</si>
  <si>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</si>
  <si>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</si>
  <si>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</si>
  <si>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</si>
  <si>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</si>
  <si>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</si>
  <si>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</si>
  <si>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</si>
  <si>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</si>
  <si>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</si>
  <si>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</si>
  <si>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</si>
  <si>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</si>
  <si>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</si>
  <si>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</si>
  <si>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</si>
  <si>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</si>
  <si>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</si>
  <si>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</si>
  <si>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</si>
  <si>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</si>
  <si>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</si>
  <si>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</si>
  <si>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</si>
  <si>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</si>
  <si>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</si>
  <si>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</si>
  <si>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</si>
  <si>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</si>
  <si>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</si>
  <si>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</si>
  <si>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</si>
  <si>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</si>
  <si>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</si>
  <si>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</si>
  <si>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</si>
  <si>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</si>
  <si>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</si>
  <si>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</si>
  <si>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</si>
  <si>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</si>
  <si>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</si>
  <si>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</si>
  <si>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</si>
  <si>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</si>
  <si>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</si>
  <si>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</si>
  <si>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</si>
  <si>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</si>
  <si>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</si>
  <si>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</si>
  <si>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</si>
  <si>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</si>
  <si>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</si>
  <si>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</si>
  <si>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</si>
  <si>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</si>
  <si>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</si>
  <si>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</si>
  <si>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</si>
  <si>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</si>
  <si>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</si>
  <si>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</si>
  <si>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</si>
  <si>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</si>
  <si>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</si>
  <si>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</si>
  <si>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</si>
  <si>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</si>
  <si>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</si>
  <si>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</si>
  <si>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</si>
  <si>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</si>
  <si>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</si>
  <si>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</si>
  <si>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</si>
  <si>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</si>
  <si>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</si>
  <si>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</si>
  <si>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</si>
  <si>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</si>
  <si>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</si>
  <si>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</si>
  <si>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</si>
  <si>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</si>
  <si>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</si>
  <si>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</si>
  <si>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</si>
  <si>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</si>
  <si>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</si>
  <si>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</si>
  <si>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</si>
  <si>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</si>
  <si>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</si>
  <si>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</si>
  <si>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</si>
  <si>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</si>
  <si>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</si>
  <si>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</si>
  <si>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</si>
  <si>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</si>
  <si>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</si>
  <si>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</si>
  <si>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</si>
  <si>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</si>
  <si>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</si>
  <si>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</si>
  <si>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</si>
  <si>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</si>
  <si>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</si>
  <si>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</si>
  <si>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</si>
  <si>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</si>
  <si>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</si>
  <si>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</si>
  <si>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</si>
  <si>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</si>
  <si>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</si>
  <si>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</si>
  <si>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</si>
  <si>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</si>
  <si>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</si>
  <si>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</si>
  <si>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</si>
  <si>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</si>
  <si>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</si>
  <si>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</si>
  <si>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</si>
  <si>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</si>
  <si>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</si>
  <si>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</si>
  <si>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</si>
  <si>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</si>
  <si>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</si>
  <si>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</si>
  <si>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</si>
  <si>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</si>
  <si>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</si>
  <si>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</si>
  <si>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</si>
  <si>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</si>
  <si>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</si>
  <si>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</si>
  <si>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</si>
  <si>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</si>
  <si>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</si>
  <si>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</si>
  <si>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</si>
  <si>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</si>
  <si>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</si>
  <si>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</si>
  <si>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</si>
  <si>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</si>
  <si>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</si>
  <si>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</si>
  <si>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</si>
  <si>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</si>
  <si>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</si>
  <si>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</si>
  <si>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</si>
  <si>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</si>
  <si>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</si>
  <si>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</si>
  <si>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</si>
  <si>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</si>
  <si>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</si>
  <si>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</si>
  <si>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</si>
  <si>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</si>
  <si>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</si>
  <si>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</si>
  <si>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</si>
  <si>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</si>
  <si>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</si>
  <si>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</si>
  <si>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</si>
  <si>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</si>
  <si>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</si>
  <si>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</si>
  <si>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</si>
  <si>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</si>
  <si>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</si>
  <si>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</si>
  <si>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</si>
  <si>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</si>
  <si>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</si>
  <si>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</si>
  <si>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</si>
  <si>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</si>
  <si>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</si>
  <si>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</si>
  <si>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</si>
  <si>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</si>
  <si>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</si>
  <si>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</si>
  <si>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</si>
  <si>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</si>
  <si>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</si>
  <si>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</si>
  <si>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</si>
  <si>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</si>
  <si>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</si>
  <si>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</si>
  <si>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</si>
  <si>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</si>
  <si>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</si>
  <si>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</si>
  <si>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</si>
  <si>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</si>
  <si>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</si>
  <si>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</si>
  <si>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</si>
  <si>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</si>
  <si>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</si>
  <si>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</si>
  <si>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</si>
  <si>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</si>
  <si>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</si>
  <si>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</si>
  <si>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</si>
  <si>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</si>
  <si>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</si>
  <si>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</si>
  <si>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</si>
  <si>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</si>
  <si>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</si>
  <si>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</si>
  <si>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</si>
  <si>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</si>
  <si>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</si>
  <si>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</si>
  <si>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</si>
  <si>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</si>
  <si>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</si>
  <si>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</si>
  <si>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</si>
  <si>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</si>
  <si>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</si>
  <si>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</si>
  <si>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</si>
  <si>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</si>
  <si>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</si>
  <si>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</si>
  <si>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</si>
  <si>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</si>
  <si>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</si>
  <si>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</si>
  <si>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</si>
  <si>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</si>
  <si>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</si>
  <si>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</si>
  <si>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</si>
  <si>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</si>
  <si>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</si>
  <si>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</si>
  <si>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</si>
  <si>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</si>
  <si>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</si>
  <si>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</si>
  <si>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</si>
  <si>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</si>
  <si>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</si>
  <si>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</si>
  <si>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</si>
  <si>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</si>
  <si>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</si>
  <si>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</si>
  <si>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</si>
  <si>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</si>
  <si>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</si>
  <si>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</si>
  <si>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</si>
  <si>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</si>
  <si>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</si>
  <si>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</si>
  <si>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</si>
  <si>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</si>
  <si>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</si>
  <si>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</si>
  <si>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</si>
  <si>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</si>
  <si>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</si>
  <si>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</si>
  <si>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</si>
  <si>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</si>
  <si>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</si>
  <si>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</si>
  <si>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</si>
  <si>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</si>
  <si>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</si>
  <si>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</si>
  <si>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</si>
  <si>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</si>
  <si>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</si>
  <si>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</si>
  <si>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</si>
  <si>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</si>
  <si>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</si>
  <si>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</si>
  <si>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</si>
  <si>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</si>
  <si>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</si>
  <si>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</si>
  <si>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</si>
  <si>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</si>
  <si>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</si>
  <si>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</si>
  <si>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</si>
  <si>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</si>
  <si>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</si>
  <si>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</si>
  <si>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</si>
  <si>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</si>
  <si>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</si>
  <si>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</si>
  <si>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</si>
  <si>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</si>
  <si>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</si>
  <si>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</si>
  <si>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</si>
  <si>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</si>
  <si>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</si>
  <si>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</si>
  <si>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</si>
  <si>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</si>
  <si>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</si>
  <si>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</si>
  <si>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</si>
  <si>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</si>
  <si>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</si>
  <si>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</si>
  <si>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</si>
  <si>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</si>
  <si>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</si>
  <si>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</si>
  <si>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</si>
  <si>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</si>
  <si>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</si>
  <si>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</si>
  <si>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</si>
  <si>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</si>
  <si>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</si>
  <si>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</si>
  <si>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</si>
  <si>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</si>
  <si>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</si>
  <si>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</si>
  <si>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</si>
  <si>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</si>
  <si>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</si>
  <si>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</si>
  <si>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</si>
  <si>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</si>
  <si>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</si>
  <si>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</si>
  <si>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</si>
  <si>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</si>
  <si>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</si>
  <si>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</si>
  <si>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</si>
  <si>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</si>
  <si>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</si>
  <si>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</si>
  <si>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</si>
  <si>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</si>
  <si>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</si>
  <si>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</si>
  <si>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</si>
  <si>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</si>
  <si>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</si>
  <si>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</si>
  <si>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</si>
  <si>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</si>
  <si>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</si>
  <si>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</si>
  <si>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</si>
  <si>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</si>
  <si>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</si>
  <si>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</si>
  <si>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</si>
  <si>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</si>
  <si>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</si>
  <si>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</si>
  <si>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</si>
  <si>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</si>
  <si>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</si>
  <si>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</si>
  <si>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</si>
  <si>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</si>
  <si>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</si>
  <si>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</si>
  <si>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</si>
  <si>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</si>
  <si>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</si>
  <si>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</si>
  <si>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</si>
  <si>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</si>
  <si>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</si>
  <si>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</si>
  <si>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</si>
  <si>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</si>
  <si>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</si>
  <si>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</si>
  <si>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</si>
  <si>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</si>
  <si>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</si>
  <si>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</si>
  <si>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</si>
  <si>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</si>
  <si>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</si>
  <si>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</si>
  <si>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</si>
  <si>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</si>
  <si>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</si>
  <si>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</si>
  <si>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</si>
  <si>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</si>
  <si>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</si>
  <si>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</si>
  <si>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</si>
  <si>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</si>
  <si>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</si>
  <si>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</si>
  <si>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</si>
  <si>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</si>
  <si>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</si>
  <si>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</si>
  <si>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</si>
  <si>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</si>
  <si>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</si>
  <si>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</si>
  <si>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</si>
  <si>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</si>
  <si>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</si>
  <si>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</si>
  <si>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</si>
  <si>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</si>
  <si>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</si>
  <si>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</si>
  <si>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</si>
  <si>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</si>
  <si>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</si>
  <si>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</si>
  <si>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</si>
  <si>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</si>
  <si>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</si>
  <si>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</si>
  <si>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</si>
  <si>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</si>
  <si>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</si>
  <si>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</si>
  <si>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</si>
  <si>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</si>
  <si>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</si>
  <si>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</si>
  <si>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</si>
  <si>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</si>
  <si>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</si>
  <si>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</si>
  <si>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</si>
  <si>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</si>
  <si>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</si>
  <si>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</si>
  <si>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</si>
  <si>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</si>
  <si>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</si>
  <si>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</si>
  <si>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</si>
  <si>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</si>
  <si>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</si>
  <si>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</si>
  <si>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</si>
  <si>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</si>
  <si>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</si>
  <si>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</si>
  <si>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</si>
  <si>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</si>
  <si>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</si>
  <si>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</si>
  <si>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</si>
  <si>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</si>
  <si>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</si>
  <si>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</si>
  <si>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</si>
  <si>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</si>
  <si>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</si>
  <si>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</si>
  <si>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</si>
  <si>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</si>
  <si>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</si>
  <si>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</si>
  <si>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</si>
  <si>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</si>
  <si>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</si>
  <si>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</si>
  <si>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</si>
  <si>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</si>
  <si>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</si>
  <si>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</si>
  <si>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</si>
  <si>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</si>
  <si>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</si>
  <si>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</si>
  <si>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</si>
  <si>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</si>
  <si>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</si>
  <si>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</si>
  <si>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</si>
  <si>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</si>
  <si>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</si>
  <si>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</si>
  <si>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</si>
  <si>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</si>
  <si>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</si>
  <si>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</si>
  <si>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</si>
  <si>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</si>
  <si>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</si>
  <si>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</si>
  <si>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</si>
  <si>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</si>
  <si>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</si>
  <si>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</si>
  <si>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</si>
  <si>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</si>
  <si>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</si>
  <si>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</si>
  <si>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</si>
  <si>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</si>
  <si>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</si>
  <si>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</si>
  <si>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</si>
  <si>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</si>
  <si>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</si>
  <si>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</si>
  <si>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</si>
  <si>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</si>
  <si>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</si>
  <si>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</si>
  <si>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</si>
  <si>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</si>
  <si>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</si>
  <si>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</si>
  <si>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</si>
  <si>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</si>
  <si>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</si>
  <si>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</si>
  <si>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</si>
  <si>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</si>
  <si>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</si>
  <si>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</si>
  <si>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</si>
  <si>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</si>
  <si>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</si>
  <si>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</si>
  <si>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</si>
  <si>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</si>
  <si>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</si>
  <si>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</si>
  <si>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</si>
  <si>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</si>
  <si>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</si>
  <si>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</si>
  <si>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</si>
  <si>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</si>
  <si>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</si>
  <si>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</si>
  <si>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</si>
  <si>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</si>
  <si>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</si>
  <si>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</si>
  <si>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</si>
  <si>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</si>
  <si>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</si>
  <si>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</si>
  <si>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</si>
  <si>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</si>
  <si>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</si>
  <si>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</si>
  <si>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</si>
  <si>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</si>
  <si>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</si>
  <si>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</si>
  <si>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</si>
  <si>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</si>
  <si>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</si>
  <si>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</si>
  <si>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</si>
  <si>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</si>
  <si>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</si>
  <si>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</si>
  <si>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</si>
  <si>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</si>
  <si>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</si>
  <si>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</si>
  <si>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</si>
  <si>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</si>
  <si>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</si>
  <si>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</si>
  <si>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</si>
  <si>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</si>
  <si>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</si>
  <si>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</si>
  <si>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</si>
  <si>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</si>
  <si>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</si>
  <si>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</si>
  <si>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</si>
  <si>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</si>
  <si>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</si>
  <si>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</si>
  <si>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</si>
  <si>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</si>
  <si>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</si>
  <si>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</si>
  <si>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</si>
  <si>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</si>
  <si>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</si>
  <si>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</si>
  <si>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</si>
  <si>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</si>
  <si>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</si>
  <si>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</si>
  <si>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</si>
  <si>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</si>
  <si>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</si>
  <si>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</si>
  <si>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</si>
  <si>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</si>
  <si>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</si>
  <si>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</si>
  <si>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</si>
  <si>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</si>
  <si>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</si>
  <si>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</si>
  <si>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</si>
  <si>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</si>
  <si>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</si>
  <si>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</si>
  <si>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</si>
  <si>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</si>
  <si>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</si>
  <si>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</si>
  <si>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</si>
  <si>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</si>
  <si>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</si>
  <si>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</si>
  <si>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</si>
  <si>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</si>
  <si>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</si>
  <si>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</si>
  <si>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</si>
  <si>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</si>
  <si>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</si>
  <si>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</si>
  <si>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</si>
  <si>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</si>
  <si>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</si>
  <si>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</si>
  <si>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</si>
  <si>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</si>
  <si>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</si>
  <si>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</si>
  <si>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</si>
  <si>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</si>
  <si>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</si>
  <si>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</si>
  <si>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</si>
  <si>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</si>
  <si>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</si>
  <si>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</si>
  <si>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</si>
  <si>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</si>
  <si>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</si>
  <si>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</si>
  <si>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</si>
  <si>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</si>
  <si>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</si>
  <si>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</si>
  <si>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</si>
  <si>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</si>
  <si>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</si>
  <si>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</si>
  <si>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</si>
  <si>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</si>
  <si>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</si>
  <si>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</si>
  <si>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</si>
  <si>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</si>
  <si>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</si>
  <si>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</si>
  <si>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</si>
  <si>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</si>
  <si>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</si>
  <si>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</si>
  <si>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</si>
  <si>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</si>
  <si>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</si>
  <si>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</si>
  <si>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</si>
  <si>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</si>
  <si>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</si>
  <si>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</si>
  <si>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</si>
  <si>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</si>
  <si>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</si>
  <si>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</si>
  <si>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</si>
  <si>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</si>
  <si>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</si>
  <si>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</si>
  <si>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</si>
  <si>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</si>
  <si>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</si>
  <si>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</si>
  <si>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</si>
  <si>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</si>
  <si>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</si>
  <si>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</si>
  <si>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</si>
  <si>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</si>
  <si>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</si>
  <si>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</si>
  <si>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</si>
  <si>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</si>
  <si>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</si>
  <si>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</si>
  <si>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</si>
  <si>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</si>
  <si>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</si>
  <si>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</si>
  <si>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</si>
  <si>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</si>
  <si>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</si>
  <si>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</si>
  <si>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</si>
  <si>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</si>
  <si>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</si>
  <si>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</si>
  <si>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</si>
  <si>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</si>
  <si>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</si>
  <si>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</si>
  <si>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</si>
  <si>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</si>
  <si>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</si>
  <si>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</si>
  <si>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</si>
  <si>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</si>
  <si>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</si>
  <si>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</si>
  <si>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</si>
  <si>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</si>
  <si>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</si>
  <si>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</si>
  <si>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</si>
  <si>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</si>
  <si>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</si>
  <si>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</si>
  <si>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</si>
  <si>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</si>
  <si>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</si>
  <si>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</si>
  <si>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</si>
  <si>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</si>
  <si>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</si>
  <si>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</si>
  <si>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</si>
  <si>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</si>
  <si>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</si>
  <si>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</si>
  <si>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</si>
  <si>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</si>
  <si>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</si>
  <si>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</si>
  <si>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</si>
  <si>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</si>
  <si>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</si>
  <si>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</si>
  <si>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</si>
  <si>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</si>
  <si>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</si>
  <si>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</si>
  <si>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</si>
  <si>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</si>
  <si>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</si>
  <si>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</si>
  <si>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</si>
  <si>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</si>
  <si>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</si>
  <si>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</si>
  <si>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</si>
  <si>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</si>
  <si>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</si>
  <si>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</si>
  <si>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</si>
  <si>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</si>
  <si>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</si>
  <si>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</si>
  <si>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</si>
  <si>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</si>
  <si>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</si>
  <si>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</si>
  <si>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</si>
  <si>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</si>
  <si>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</si>
  <si>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</si>
  <si>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</si>
  <si>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</si>
  <si>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</si>
  <si>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</si>
  <si>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</si>
  <si>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</si>
  <si>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</si>
  <si>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</si>
  <si>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</si>
  <si>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</si>
  <si>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</si>
  <si>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</si>
  <si>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</si>
  <si>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</si>
  <si>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</si>
  <si>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</si>
  <si>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</si>
  <si>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</si>
  <si>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</si>
  <si>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</si>
  <si>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</si>
  <si>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</si>
  <si>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</si>
  <si>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</si>
  <si>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</si>
  <si>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</si>
  <si>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</si>
  <si>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</si>
  <si>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</si>
  <si>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</si>
  <si>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</si>
  <si>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</si>
  <si>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</si>
  <si>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</si>
  <si>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</si>
  <si>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</si>
  <si>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</si>
  <si>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</si>
  <si>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</si>
  <si>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</si>
  <si>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</si>
  <si>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</si>
  <si>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</si>
  <si>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</si>
  <si>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</si>
  <si>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</si>
  <si>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</si>
  <si>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</si>
  <si>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</si>
  <si>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</si>
  <si>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</si>
  <si>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</si>
  <si>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</si>
  <si>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</si>
  <si>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</si>
  <si>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</si>
  <si>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</si>
  <si>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</si>
  <si>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</si>
  <si>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</si>
  <si>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</si>
  <si>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</si>
  <si>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</si>
  <si>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</si>
  <si>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</si>
  <si>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</si>
  <si>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</si>
  <si>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</si>
  <si>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</si>
  <si>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</si>
  <si>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</si>
  <si>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</si>
  <si>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</si>
  <si>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</si>
  <si>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</si>
  <si>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</si>
  <si>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</si>
  <si>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</si>
  <si>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</si>
  <si>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</si>
  <si>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</si>
  <si>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</si>
  <si>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</si>
  <si>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</si>
  <si>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</si>
  <si>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</si>
  <si>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</si>
  <si>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</si>
  <si>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</si>
  <si>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</si>
  <si>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</si>
  <si>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</si>
  <si>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</si>
  <si>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</si>
  <si>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</si>
  <si>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</si>
  <si>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</si>
  <si>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</si>
  <si>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</si>
  <si>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</si>
  <si>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</si>
  <si>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</si>
  <si>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</si>
  <si>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</si>
  <si>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</si>
  <si>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</si>
  <si>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</si>
  <si>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</si>
  <si>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</si>
  <si>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</si>
  <si>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</si>
  <si>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</si>
  <si>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</si>
  <si>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</si>
  <si>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</si>
  <si>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</si>
  <si>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</si>
  <si>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</si>
  <si>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</si>
  <si>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</si>
  <si>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</si>
  <si>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</si>
  <si>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</si>
  <si>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</si>
  <si>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</si>
  <si>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</si>
  <si>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</si>
  <si>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</si>
  <si>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</si>
  <si>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</si>
  <si>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</si>
  <si>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</si>
  <si>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</si>
  <si>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</si>
  <si>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</si>
  <si>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</si>
  <si>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</si>
  <si>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</si>
  <si>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</si>
  <si>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</si>
  <si>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</si>
  <si>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</si>
  <si>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</si>
  <si>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</si>
  <si>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</si>
  <si>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</si>
  <si>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</si>
  <si>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</si>
  <si>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</si>
  <si>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</si>
  <si>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</si>
  <si>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</si>
  <si>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</si>
  <si>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</si>
  <si>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</si>
  <si>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</si>
  <si>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</si>
  <si>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</si>
  <si>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</si>
  <si>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</si>
  <si>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</si>
  <si>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</si>
  <si>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</si>
  <si>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</si>
  <si>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</si>
  <si>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</si>
  <si>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</si>
  <si>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</si>
  <si>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</si>
  <si>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</si>
  <si>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</si>
  <si>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</si>
  <si>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</si>
  <si>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</si>
  <si>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</si>
  <si>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</si>
  <si>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</si>
  <si>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</si>
  <si>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</si>
  <si>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</si>
  <si>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</si>
  <si>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</si>
  <si>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</si>
  <si>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</si>
  <si>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</si>
  <si>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</si>
  <si>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</si>
  <si>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</si>
  <si>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</si>
  <si>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</si>
  <si>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</si>
  <si>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</si>
  <si>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</si>
  <si>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</si>
  <si>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</si>
  <si>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</si>
  <si>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</si>
  <si>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</si>
  <si>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</si>
  <si>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</si>
  <si>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</si>
  <si>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</si>
  <si>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</si>
  <si>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</si>
  <si>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</si>
  <si>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</si>
  <si>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</si>
  <si>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</si>
  <si>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</si>
  <si>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</si>
  <si>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</si>
  <si>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</si>
  <si>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</si>
  <si>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</si>
  <si>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</si>
  <si>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</si>
  <si>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</si>
  <si>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</si>
  <si>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</si>
  <si>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</si>
  <si>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</si>
  <si>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</si>
  <si>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</si>
  <si>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</si>
  <si>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</si>
  <si>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</si>
  <si>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</si>
  <si>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</si>
  <si>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</si>
  <si>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</si>
  <si>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</si>
  <si>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</si>
  <si>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</si>
  <si>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</si>
  <si>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</si>
  <si>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</si>
  <si>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</si>
  <si>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</si>
  <si>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</si>
  <si>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</si>
  <si>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</si>
  <si>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</si>
  <si>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</si>
  <si>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</si>
  <si>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</si>
  <si>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</si>
  <si>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</si>
  <si>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</si>
  <si>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</si>
  <si>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</si>
  <si>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</si>
  <si>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</si>
  <si>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</si>
  <si>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</si>
  <si>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</si>
  <si>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</si>
  <si>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</si>
  <si>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</si>
  <si>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</si>
  <si>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</si>
  <si>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</si>
  <si>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</si>
  <si>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</si>
  <si>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</si>
  <si>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</si>
  <si>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</si>
  <si>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</si>
  <si>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</si>
  <si>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</si>
  <si>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</si>
  <si>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</si>
  <si>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</si>
  <si>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</si>
  <si>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</si>
  <si>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</si>
  <si>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</si>
  <si>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</si>
  <si>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</si>
  <si>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</si>
  <si>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</si>
  <si>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</si>
  <si>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</si>
  <si>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</si>
  <si>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</si>
  <si>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</si>
  <si>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</si>
  <si>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</si>
  <si>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</si>
  <si>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</si>
  <si>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</si>
  <si>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</si>
  <si>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</si>
  <si>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</si>
  <si>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</si>
  <si>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</si>
  <si>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</si>
  <si>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</si>
  <si>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</si>
  <si>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</si>
  <si>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</si>
  <si>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</si>
  <si>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</si>
  <si>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</si>
  <si>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</si>
  <si>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</si>
  <si>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</si>
  <si>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</si>
  <si>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</si>
  <si>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</si>
  <si>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</si>
  <si>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</si>
  <si>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</si>
  <si>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</si>
  <si>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</si>
  <si>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</si>
  <si>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</si>
  <si>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</si>
  <si>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</si>
  <si>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</si>
  <si>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</si>
  <si>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</si>
  <si>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</si>
  <si>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</si>
  <si>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</si>
  <si>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</si>
  <si>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</si>
  <si>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</si>
  <si>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</si>
  <si>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</si>
  <si>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</si>
  <si>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</si>
  <si>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</si>
  <si>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</si>
  <si>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</si>
  <si>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</si>
  <si>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</si>
  <si>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</si>
  <si>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</si>
  <si>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</si>
  <si>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</si>
  <si>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</si>
  <si>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</si>
  <si>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</si>
  <si>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</si>
  <si>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</si>
  <si>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</si>
  <si>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</si>
  <si>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</si>
  <si>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</si>
  <si>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</si>
  <si>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</si>
  <si>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</si>
  <si>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</si>
  <si>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</si>
  <si>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</si>
  <si>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</si>
  <si>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</si>
  <si>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</si>
  <si>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</si>
  <si>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</si>
  <si>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</si>
  <si>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</si>
  <si>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</si>
  <si>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</si>
  <si>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</si>
  <si>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</si>
  <si>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</si>
  <si>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</si>
  <si>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</si>
  <si>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</si>
  <si>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</si>
  <si>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</si>
  <si>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</si>
  <si>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</si>
  <si>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</si>
  <si>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</si>
  <si>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</si>
  <si>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</si>
  <si>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</si>
  <si>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</si>
  <si>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</si>
  <si>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</si>
  <si>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</si>
  <si>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</si>
  <si>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</si>
  <si>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</si>
  <si>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</si>
  <si>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</si>
  <si>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</si>
  <si>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</si>
  <si>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</si>
  <si>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</si>
  <si>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</si>
  <si>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</si>
  <si>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</si>
  <si>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</si>
  <si>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</si>
  <si>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</si>
  <si>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</si>
  <si>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</si>
  <si>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</si>
  <si>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</si>
  <si>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</si>
  <si>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</si>
  <si>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</si>
  <si>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</si>
  <si>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</si>
  <si>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</si>
  <si>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</si>
  <si>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</si>
  <si>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</si>
  <si>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</si>
  <si>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</si>
  <si>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</si>
  <si>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</si>
  <si>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</si>
  <si>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</si>
  <si>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</si>
  <si>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</si>
  <si>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</si>
  <si>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</si>
  <si>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</si>
  <si>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</si>
  <si>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</si>
  <si>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</si>
  <si>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</si>
  <si>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</si>
  <si>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</si>
  <si>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</si>
  <si>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</si>
  <si>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</si>
  <si>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</si>
  <si>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</si>
  <si>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</si>
  <si>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</si>
  <si>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</si>
  <si>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</si>
  <si>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</si>
  <si>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</si>
  <si>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</si>
  <si>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</si>
  <si>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</si>
  <si>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</si>
  <si>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</si>
  <si>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</si>
  <si>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</si>
  <si>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</si>
  <si>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</si>
  <si>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</si>
  <si>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</si>
  <si>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</si>
  <si>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</si>
  <si>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</si>
  <si>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</si>
  <si>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</si>
  <si>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</si>
  <si>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</si>
  <si>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</si>
  <si>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</si>
  <si>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</si>
  <si>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</si>
  <si>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</si>
  <si>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</si>
  <si>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</si>
  <si>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</si>
  <si>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</si>
  <si>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</si>
  <si>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</si>
  <si>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</si>
  <si>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</si>
  <si>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</si>
  <si>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</si>
  <si>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</si>
  <si>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</si>
  <si>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</si>
  <si>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</si>
  <si>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</si>
  <si>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</si>
  <si>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</si>
  <si>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</si>
  <si>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</si>
  <si>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</si>
  <si>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</si>
  <si>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</si>
  <si>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</si>
  <si>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</si>
  <si>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</si>
  <si>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</si>
  <si>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</si>
  <si>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</si>
  <si>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</si>
  <si>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</si>
  <si>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</si>
  <si>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</si>
  <si>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</si>
  <si>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</si>
  <si>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</si>
  <si>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</si>
  <si>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</si>
  <si>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</si>
  <si>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</si>
  <si>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</si>
  <si>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</si>
  <si>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</si>
  <si>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</si>
  <si>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</si>
  <si>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</si>
  <si>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</si>
  <si>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</si>
  <si>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</si>
  <si>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</si>
  <si>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</si>
  <si>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</si>
  <si>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</si>
  <si>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</si>
  <si>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</si>
  <si>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</si>
  <si>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</si>
  <si>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</si>
  <si>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</si>
  <si>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</si>
  <si>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</si>
  <si>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</si>
  <si>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</si>
  <si>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</si>
  <si>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</si>
  <si>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</si>
  <si>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</si>
  <si>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</si>
  <si>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</si>
  <si>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</si>
  <si>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</si>
  <si>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</si>
  <si>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</si>
  <si>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</si>
  <si>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</si>
  <si>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</si>
  <si>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</si>
  <si>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</si>
  <si>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</si>
  <si>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</si>
  <si>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</si>
  <si>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</si>
  <si>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</si>
  <si>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</si>
  <si>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</si>
  <si>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</si>
  <si>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</si>
  <si>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</si>
  <si>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</si>
  <si>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</si>
  <si>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</si>
  <si>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</si>
  <si>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</si>
  <si>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</si>
  <si>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</si>
  <si>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</si>
  <si>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</si>
  <si>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</si>
  <si>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</si>
  <si>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</si>
  <si>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</si>
  <si>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</si>
  <si>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</si>
  <si>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</si>
  <si>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</si>
  <si>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</si>
  <si>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</si>
  <si>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</si>
  <si>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</si>
  <si>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</si>
  <si>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</si>
  <si>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</si>
  <si>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</si>
  <si>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</si>
  <si>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</si>
  <si>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</si>
  <si>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</si>
  <si>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</si>
  <si>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</si>
  <si>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</si>
  <si>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</si>
  <si>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</si>
  <si>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</si>
  <si>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</si>
  <si>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</si>
  <si>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</si>
  <si>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</si>
  <si>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</si>
  <si>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</si>
  <si>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</si>
  <si>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</si>
  <si>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</si>
  <si>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</si>
  <si>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</si>
  <si>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</si>
  <si>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</si>
  <si>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</si>
  <si>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</si>
  <si>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</si>
  <si>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</si>
  <si>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</si>
  <si>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</si>
  <si>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</si>
  <si>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</si>
  <si>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</si>
  <si>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</si>
  <si>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</si>
  <si>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</si>
  <si>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</si>
  <si>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</si>
  <si>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</si>
  <si>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</si>
  <si>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</si>
  <si>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</si>
  <si>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</si>
  <si>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</si>
  <si>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</si>
  <si>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</si>
  <si>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</si>
  <si>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</si>
  <si>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</si>
  <si>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</si>
  <si>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</si>
  <si>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</si>
  <si>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</si>
  <si>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</si>
  <si>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</si>
  <si>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</si>
  <si>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</si>
  <si>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</si>
  <si>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</si>
  <si>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</si>
  <si>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</si>
  <si>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</si>
  <si>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</si>
  <si>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</si>
  <si>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</si>
  <si>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</si>
  <si>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</si>
  <si>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</si>
  <si>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</si>
  <si>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</si>
  <si>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</si>
  <si>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</si>
  <si>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</si>
  <si>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</si>
  <si>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</si>
  <si>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</si>
  <si>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</si>
  <si>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</si>
  <si>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</si>
  <si>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</si>
  <si>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</si>
  <si>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</si>
  <si>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</si>
  <si>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</si>
  <si>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</si>
  <si>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</si>
  <si>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</si>
  <si>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</si>
  <si>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</si>
  <si>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</si>
  <si>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</si>
  <si>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</si>
  <si>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</si>
  <si>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</si>
  <si>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</si>
  <si>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</si>
  <si>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</si>
  <si>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</si>
  <si>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</si>
  <si>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</si>
  <si>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</si>
  <si>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</si>
  <si>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</si>
  <si>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</si>
  <si>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</si>
  <si>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</si>
  <si>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</si>
  <si>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</si>
  <si>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</si>
  <si>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</si>
  <si>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</si>
  <si>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</si>
  <si>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</si>
  <si>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</si>
  <si>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</si>
  <si>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</si>
  <si>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</si>
  <si>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</si>
  <si>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</si>
  <si>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</si>
  <si>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</si>
  <si>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</si>
  <si>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</si>
  <si>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</si>
  <si>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</si>
  <si>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</si>
  <si>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</si>
  <si>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</si>
  <si>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</si>
  <si>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</si>
  <si>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</si>
  <si>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</si>
  <si>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</si>
  <si>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</si>
  <si>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</si>
  <si>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</si>
  <si>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</si>
  <si>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</si>
  <si>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</si>
  <si>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</si>
  <si>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</si>
  <si>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</si>
  <si>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</si>
  <si>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</si>
  <si>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</si>
  <si>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</si>
  <si>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</si>
  <si>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</si>
  <si>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</si>
  <si>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</si>
  <si>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</si>
  <si>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</si>
  <si>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</si>
  <si>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</si>
  <si>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</si>
  <si>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</si>
  <si>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</si>
  <si>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</si>
  <si>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</si>
  <si>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</si>
  <si>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</si>
  <si>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</si>
  <si>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</si>
  <si>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</si>
  <si>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</si>
  <si>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</si>
  <si>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</si>
  <si>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</si>
  <si>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</si>
  <si>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</si>
  <si>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</si>
  <si>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</si>
  <si>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</si>
  <si>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</si>
  <si>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</si>
  <si>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</si>
  <si>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</si>
  <si>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</si>
  <si>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</si>
  <si>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</si>
  <si>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</si>
  <si>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</si>
  <si>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</si>
  <si>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</si>
  <si>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</si>
  <si>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</si>
  <si>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</si>
  <si>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</si>
  <si>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</si>
  <si>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</si>
  <si>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</si>
  <si>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</si>
  <si>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</si>
  <si>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</si>
  <si>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</si>
  <si>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</si>
  <si>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</si>
  <si>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</si>
  <si>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</si>
  <si>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</si>
  <si>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</si>
  <si>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</si>
  <si>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</si>
  <si>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</si>
  <si>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</si>
  <si>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</si>
  <si>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</si>
  <si>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</si>
  <si>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</si>
  <si>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</si>
  <si>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</si>
  <si>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</si>
  <si>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</si>
  <si>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</si>
  <si>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</si>
  <si>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</si>
  <si>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</si>
  <si>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</si>
  <si>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</si>
  <si>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</si>
  <si>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</si>
  <si>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</si>
  <si>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</si>
  <si>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</si>
  <si>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</si>
  <si>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</si>
  <si>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</si>
  <si>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</si>
  <si>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</si>
  <si>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</si>
  <si>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</si>
  <si>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</si>
  <si>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</si>
  <si>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</si>
  <si>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</si>
  <si>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</si>
  <si>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</si>
  <si>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</si>
  <si>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</si>
  <si>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</si>
  <si>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</si>
  <si>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</si>
  <si>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</si>
  <si>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</si>
  <si>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</si>
  <si>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</si>
  <si>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</si>
  <si>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</si>
  <si>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</si>
  <si>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</si>
  <si>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</si>
  <si>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</si>
  <si>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</si>
  <si>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</si>
  <si>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</si>
  <si>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</si>
  <si>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</si>
  <si>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</si>
  <si>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</si>
  <si>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</si>
  <si>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</si>
  <si>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</si>
  <si>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</si>
  <si>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</si>
  <si>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</si>
  <si>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</si>
  <si>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</si>
  <si>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</si>
  <si>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</si>
  <si>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</si>
  <si>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</si>
  <si>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</si>
  <si>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</si>
  <si>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</si>
  <si>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</si>
  <si>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</si>
  <si>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</si>
  <si>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</si>
  <si>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</si>
  <si>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</si>
  <si>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</si>
  <si>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</si>
  <si>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</si>
  <si>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</si>
  <si>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</si>
  <si>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</si>
  <si>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</si>
  <si>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</si>
  <si>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</si>
  <si>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</si>
  <si>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</si>
  <si>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</si>
  <si>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</si>
  <si>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</si>
  <si>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</si>
  <si>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</si>
  <si>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</si>
  <si>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</si>
  <si>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</si>
  <si>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</si>
  <si>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</si>
  <si>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</si>
  <si>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</si>
  <si>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</si>
  <si>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</si>
  <si>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</si>
  <si>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</si>
  <si>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</si>
  <si>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</si>
  <si>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</si>
  <si>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</si>
  <si>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</si>
  <si>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</si>
  <si>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</si>
  <si>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</si>
  <si>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</si>
  <si>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</si>
  <si>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</si>
  <si>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</si>
  <si>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</si>
  <si>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</si>
  <si>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</si>
  <si>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</si>
  <si>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</si>
  <si>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</si>
  <si>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</si>
  <si>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</si>
  <si>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</si>
  <si>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</si>
  <si>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</si>
  <si>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</si>
  <si>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</si>
  <si>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</si>
  <si>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</si>
  <si>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</si>
  <si>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</si>
  <si>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</si>
  <si>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</si>
  <si>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</si>
  <si>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</si>
  <si>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</si>
  <si>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</si>
  <si>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</si>
  <si>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</si>
  <si>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</si>
  <si>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</si>
  <si>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</si>
  <si>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</si>
  <si>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</si>
  <si>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</si>
  <si>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</si>
  <si>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</si>
  <si>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</si>
  <si>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</si>
  <si>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</si>
  <si>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</si>
  <si>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</si>
  <si>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</si>
  <si>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</si>
  <si>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</si>
  <si>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</si>
  <si>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</si>
  <si>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</si>
  <si>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</si>
  <si>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</si>
  <si>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</si>
  <si>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</si>
  <si>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</si>
  <si>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</si>
  <si>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</si>
  <si>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</si>
  <si>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</si>
  <si>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</si>
  <si>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</si>
  <si>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</si>
  <si>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</si>
  <si>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</si>
  <si>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</si>
  <si>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</si>
  <si>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</si>
  <si>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</si>
  <si>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</si>
  <si>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</si>
  <si>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</si>
  <si>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</si>
  <si>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</si>
  <si>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</si>
  <si>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</si>
  <si>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</si>
  <si>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</si>
  <si>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</si>
  <si>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</si>
  <si>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</si>
  <si>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</si>
  <si>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</si>
  <si>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</si>
  <si>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</si>
  <si>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</si>
  <si>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</si>
  <si>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</si>
  <si>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</si>
  <si>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</si>
  <si>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</si>
  <si>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</si>
  <si>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</si>
  <si>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</si>
  <si>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</si>
  <si>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</si>
  <si>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</si>
  <si>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</si>
  <si>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</si>
  <si>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</si>
  <si>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</si>
  <si>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</si>
  <si>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</si>
  <si>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</si>
  <si>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</si>
  <si>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</si>
  <si>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</si>
  <si>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</si>
  <si>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</si>
  <si>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</si>
  <si>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</si>
  <si>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</si>
  <si>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</si>
  <si>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</si>
  <si>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</si>
  <si>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</si>
  <si>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</si>
  <si>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</si>
  <si>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</si>
  <si>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</si>
  <si>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</si>
  <si>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</si>
  <si>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</si>
  <si>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</si>
  <si>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</si>
  <si>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</si>
  <si>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</si>
  <si>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</si>
  <si>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</si>
  <si>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</si>
  <si>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</si>
  <si>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</si>
  <si>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</si>
  <si>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</si>
  <si>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</si>
  <si>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</si>
  <si>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</si>
  <si>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</si>
  <si>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</si>
  <si>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</si>
  <si>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</si>
  <si>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</si>
  <si>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</si>
  <si>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</si>
  <si>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</si>
  <si>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</si>
  <si>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</si>
  <si>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</si>
  <si>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</si>
  <si>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</si>
  <si>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</si>
  <si>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</si>
  <si>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</si>
  <si>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</si>
  <si>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</si>
  <si>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</si>
  <si>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</si>
  <si>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</si>
  <si>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</si>
  <si>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</si>
  <si>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</si>
  <si>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</si>
  <si>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</si>
  <si>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</si>
  <si>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</si>
  <si>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</si>
  <si>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</si>
  <si>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</si>
  <si>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</si>
  <si>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</si>
  <si>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</si>
  <si>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</si>
  <si>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</si>
  <si>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</si>
  <si>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</si>
  <si>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</si>
  <si>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</si>
  <si>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</si>
  <si>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</si>
  <si>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</si>
  <si>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</si>
  <si>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</si>
  <si>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</si>
  <si>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</si>
  <si>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</si>
  <si>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</si>
  <si>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</si>
  <si>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</si>
  <si>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</si>
  <si>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</si>
  <si>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</si>
  <si>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</si>
  <si>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</si>
  <si>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</si>
  <si>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</si>
  <si>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</si>
  <si>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</si>
  <si>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</si>
  <si>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</si>
  <si>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</si>
  <si>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</si>
  <si>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</si>
  <si>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</si>
  <si>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</si>
  <si>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</si>
  <si>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</si>
  <si>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</si>
  <si>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</si>
  <si>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</si>
  <si>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</si>
  <si>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</si>
  <si>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</si>
  <si>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</si>
  <si>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</si>
  <si>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</si>
  <si>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</si>
  <si>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</si>
  <si>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</si>
  <si>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</si>
  <si>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</si>
  <si>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</si>
  <si>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</si>
  <si>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</si>
  <si>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</si>
  <si>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</si>
  <si>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</si>
  <si>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</si>
  <si>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</si>
  <si>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</si>
  <si>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</si>
  <si>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</si>
  <si>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</si>
  <si>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</si>
  <si>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</si>
  <si>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</si>
  <si>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</si>
  <si>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</si>
  <si>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</si>
  <si>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</si>
  <si>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</si>
  <si>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</si>
  <si>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</si>
  <si>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</si>
  <si>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</si>
  <si>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</si>
  <si>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</si>
  <si>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</si>
  <si>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</si>
  <si>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</si>
  <si>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</si>
  <si>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</si>
  <si>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</si>
  <si>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</si>
  <si>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</si>
  <si>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</si>
  <si>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</si>
  <si>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</si>
  <si>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</si>
  <si>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</si>
  <si>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</si>
  <si>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</si>
  <si>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</si>
  <si>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</si>
  <si>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</si>
  <si>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</si>
  <si>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</si>
  <si>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</si>
  <si>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</si>
  <si>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</si>
  <si>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</si>
  <si>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</si>
  <si>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</si>
  <si>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</si>
  <si>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</si>
  <si>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</si>
  <si>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</si>
  <si>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</si>
  <si>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</si>
  <si>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</si>
  <si>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</si>
  <si>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</si>
  <si>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</si>
  <si>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</si>
  <si>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</si>
  <si>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</si>
  <si>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</si>
  <si>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</si>
  <si>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</si>
  <si>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</si>
  <si>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</si>
  <si>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</si>
  <si>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</si>
  <si>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</si>
  <si>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</si>
  <si>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</si>
  <si>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</si>
  <si>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</si>
  <si>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</si>
  <si>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</si>
  <si>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</si>
  <si>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</si>
  <si>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</si>
  <si>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</si>
  <si>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</si>
  <si>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</si>
  <si>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</si>
  <si>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</si>
  <si>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</si>
  <si>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</si>
  <si>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</si>
  <si>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</si>
  <si>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</si>
  <si>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</si>
  <si>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</si>
  <si>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</si>
  <si>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</si>
  <si>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</si>
  <si>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</si>
  <si>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</si>
  <si>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</si>
  <si>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</si>
  <si>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</si>
  <si>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</si>
  <si>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</si>
  <si>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</si>
  <si>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</si>
  <si>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</si>
  <si>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</si>
  <si>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</si>
  <si>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</si>
  <si>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</si>
  <si>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</si>
  <si>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</si>
  <si>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</si>
  <si>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</si>
  <si>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</si>
  <si>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</si>
  <si>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</si>
  <si>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</si>
  <si>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</si>
  <si>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</si>
  <si>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</si>
  <si>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</si>
  <si>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</si>
  <si>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</si>
  <si>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</si>
  <si>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</si>
  <si>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</si>
  <si>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</si>
  <si>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</si>
  <si>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</si>
  <si>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</si>
  <si>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</si>
  <si>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</si>
  <si>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</si>
  <si>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</si>
  <si>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</si>
  <si>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</si>
  <si>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</si>
  <si>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</si>
  <si>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</si>
  <si>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</si>
  <si>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</si>
  <si>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</si>
  <si>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</si>
  <si>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</si>
  <si>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</si>
  <si>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</si>
  <si>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</si>
  <si>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</si>
  <si>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</si>
  <si>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</si>
  <si>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</si>
  <si>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</si>
  <si>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</si>
  <si>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</si>
  <si>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</si>
  <si>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</si>
  <si>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</si>
  <si>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</si>
  <si>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</si>
  <si>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</si>
  <si>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</si>
  <si>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</si>
  <si>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</si>
  <si>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</si>
  <si>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</si>
  <si>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</si>
  <si>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</si>
  <si>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</si>
  <si>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</si>
  <si>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</si>
  <si>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</si>
  <si>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</si>
  <si>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</si>
  <si>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</si>
  <si>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</si>
  <si>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</si>
  <si>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</si>
  <si>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</si>
  <si>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</si>
  <si>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</si>
  <si>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</si>
  <si>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</si>
  <si>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</si>
  <si>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</si>
  <si>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</si>
  <si>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</si>
  <si>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</si>
  <si>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</si>
  <si>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</si>
  <si>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</si>
  <si>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</si>
  <si>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</si>
  <si>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</si>
  <si>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</si>
  <si>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</si>
  <si>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</si>
  <si>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</si>
  <si>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</si>
  <si>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</si>
  <si>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</si>
  <si>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</si>
  <si>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</si>
  <si>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</si>
  <si>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</si>
  <si>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</si>
  <si>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</si>
  <si>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</si>
  <si>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</si>
  <si>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</si>
  <si>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</si>
  <si>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</si>
  <si>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</si>
  <si>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</si>
  <si>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</si>
  <si>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</si>
  <si>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</si>
  <si>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</si>
  <si>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</si>
  <si>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</si>
  <si>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</si>
  <si>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</si>
  <si>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</si>
  <si>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</si>
  <si>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</si>
  <si>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</si>
  <si>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</si>
  <si>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</si>
  <si>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</si>
  <si>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</si>
  <si>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</si>
  <si>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</si>
  <si>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</si>
  <si>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</si>
  <si>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</si>
  <si>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</si>
  <si>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</si>
  <si>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</si>
  <si>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</si>
  <si>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</si>
  <si>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</si>
  <si>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</si>
  <si>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</si>
  <si>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</si>
  <si>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</si>
  <si>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</si>
  <si>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</si>
  <si>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</si>
  <si>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</si>
  <si>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</si>
  <si>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</si>
  <si>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</si>
  <si>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</si>
  <si>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</si>
  <si>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</si>
  <si>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</si>
  <si>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</si>
  <si>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</si>
  <si>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</si>
  <si>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</si>
  <si>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</si>
  <si>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</si>
  <si>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</si>
  <si>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</si>
  <si>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</si>
  <si>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</si>
  <si>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</si>
  <si>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</si>
  <si>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</si>
  <si>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</si>
  <si>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</si>
  <si>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</si>
  <si>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</si>
  <si>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</si>
  <si>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</si>
  <si>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</si>
  <si>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</si>
  <si>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</si>
  <si>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</si>
  <si>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</si>
  <si>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</si>
  <si>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</si>
  <si>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</si>
  <si>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</si>
  <si>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</si>
  <si>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</si>
  <si>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</si>
  <si>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</si>
  <si>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</si>
  <si>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</si>
  <si>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</si>
  <si>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</si>
  <si>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</si>
  <si>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</si>
  <si>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</si>
  <si>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</si>
  <si>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</si>
  <si>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</si>
  <si>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</si>
  <si>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</si>
  <si>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</si>
  <si>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</si>
  <si>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</si>
  <si>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</si>
  <si>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</si>
  <si>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</si>
  <si>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</si>
  <si>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</si>
  <si>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</si>
  <si>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</si>
  <si>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</si>
  <si>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</si>
  <si>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</si>
  <si>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</si>
  <si>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</si>
  <si>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</si>
  <si>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</si>
  <si>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</si>
  <si>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</si>
  <si>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</si>
  <si>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</si>
  <si>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</si>
  <si>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</si>
  <si>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</si>
  <si>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</si>
  <si>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</si>
  <si>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</si>
  <si>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</si>
  <si>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</si>
  <si>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</si>
  <si>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</si>
  <si>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</si>
  <si>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</si>
  <si>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</si>
  <si>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</si>
  <si>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</si>
  <si>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</si>
  <si>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</si>
  <si>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</si>
  <si>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</si>
  <si>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</si>
  <si>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</si>
  <si>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</si>
  <si>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</si>
  <si>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</si>
  <si>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</si>
  <si>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</si>
  <si>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</si>
  <si>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</si>
  <si>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</si>
  <si>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</si>
  <si>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</si>
  <si>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</si>
  <si>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</si>
  <si>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</si>
  <si>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</si>
  <si>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</si>
  <si>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</si>
  <si>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</si>
  <si>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</si>
  <si>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</si>
  <si>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</si>
  <si>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</si>
  <si>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</si>
  <si>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</si>
  <si>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</si>
  <si>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</si>
  <si>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</si>
  <si>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</si>
  <si>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</si>
  <si>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</si>
  <si>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</si>
  <si>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</si>
  <si>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</si>
  <si>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</si>
  <si>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</si>
  <si>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</si>
  <si>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</si>
  <si>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</si>
  <si>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</si>
  <si>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</si>
  <si>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</si>
  <si>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</si>
  <si>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</si>
  <si>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</si>
  <si>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</si>
  <si>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</si>
  <si>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</si>
  <si>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</si>
  <si>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</si>
  <si>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</si>
  <si>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</si>
  <si>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</si>
  <si>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</si>
  <si>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</si>
  <si>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</si>
  <si>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</si>
  <si>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</si>
  <si>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</si>
  <si>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</si>
  <si>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</si>
  <si>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</si>
  <si>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</si>
  <si>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</si>
  <si>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</si>
  <si>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</si>
  <si>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</si>
  <si>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</si>
  <si>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</si>
  <si>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</si>
  <si>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</si>
  <si>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</si>
  <si>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</si>
  <si>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</si>
  <si>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</si>
  <si>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</si>
  <si>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</si>
  <si>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</si>
  <si>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</si>
  <si>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</si>
  <si>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</si>
  <si>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</si>
  <si>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</si>
  <si>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</si>
  <si>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</si>
  <si>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</si>
  <si>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</si>
  <si>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</si>
  <si>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</si>
  <si>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</si>
  <si>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</si>
  <si>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</si>
  <si>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</si>
  <si>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</si>
  <si>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</si>
  <si>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</si>
  <si>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</si>
  <si>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</si>
  <si>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</si>
  <si>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</si>
  <si>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</si>
  <si>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</si>
  <si>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</si>
  <si>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</si>
  <si>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</si>
  <si>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</si>
  <si>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</si>
  <si>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</si>
  <si>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</si>
  <si>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</si>
  <si>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</si>
  <si>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</si>
  <si>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</si>
  <si>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</si>
  <si>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</si>
  <si>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</si>
  <si>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</si>
  <si>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</si>
  <si>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</si>
  <si>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</si>
  <si>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</si>
  <si>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</si>
  <si>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</si>
  <si>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</si>
  <si>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</si>
  <si>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</si>
  <si>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</si>
  <si>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</si>
  <si>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</si>
  <si>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</si>
  <si>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</si>
  <si>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</si>
  <si>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</si>
  <si>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</si>
  <si>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</si>
  <si>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</si>
  <si>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</si>
  <si>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</si>
  <si>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</si>
  <si>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</si>
  <si>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</si>
  <si>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</si>
  <si>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</si>
  <si>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</si>
  <si>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</si>
  <si>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</si>
  <si>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</si>
  <si>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</si>
  <si>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</si>
  <si>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</si>
  <si>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</si>
  <si>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</si>
  <si>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</si>
  <si>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</si>
  <si>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</si>
  <si>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</si>
  <si>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</si>
  <si>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</si>
  <si>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</si>
  <si>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</si>
  <si>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</si>
  <si>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</si>
  <si>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</si>
  <si>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</si>
  <si>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</si>
  <si>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</si>
  <si>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</si>
  <si>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</si>
  <si>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</si>
  <si>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</si>
  <si>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</si>
  <si>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</si>
  <si>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</si>
  <si>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</si>
  <si>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</si>
  <si>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</si>
  <si>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</si>
  <si>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</si>
  <si>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</si>
  <si>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</si>
  <si>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</si>
  <si>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</si>
  <si>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</si>
  <si>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</si>
  <si>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</si>
  <si>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</si>
  <si>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</si>
  <si>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</si>
  <si>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</si>
  <si>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</si>
  <si>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</si>
  <si>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</si>
  <si>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</si>
  <si>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</si>
  <si>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</si>
  <si>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</si>
  <si>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</si>
  <si>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</si>
  <si>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</si>
  <si>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</si>
  <si>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</si>
  <si>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</si>
  <si>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</si>
  <si>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</si>
  <si>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</si>
  <si>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</si>
  <si>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</si>
  <si>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</si>
  <si>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</si>
  <si>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</si>
  <si>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</si>
  <si>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</si>
  <si>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</si>
  <si>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</si>
  <si>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</si>
  <si>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</si>
  <si>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</si>
  <si>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</si>
  <si>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</si>
  <si>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</si>
  <si>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</si>
  <si>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</si>
  <si>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</si>
  <si>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</si>
  <si>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</si>
  <si>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</si>
  <si>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</si>
  <si>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</si>
  <si>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</si>
  <si>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</si>
  <si>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</si>
  <si>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</si>
  <si>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</si>
  <si>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</si>
  <si>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</si>
  <si>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</si>
  <si>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</si>
  <si>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</si>
  <si>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</si>
  <si>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</si>
  <si>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</si>
  <si>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</si>
  <si>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</si>
  <si>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</si>
  <si>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</si>
  <si>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</si>
  <si>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</si>
  <si>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</si>
  <si>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</si>
  <si>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</si>
  <si>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</si>
  <si>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</si>
  <si>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</si>
  <si>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</si>
  <si>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</si>
  <si>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</si>
  <si>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</si>
  <si>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</si>
  <si>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</si>
  <si>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</si>
  <si>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</si>
  <si>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</si>
  <si>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</si>
  <si>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</si>
  <si>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</si>
  <si>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</si>
  <si>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</si>
  <si>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</si>
  <si>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</si>
  <si>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</si>
  <si>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</si>
  <si>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</si>
  <si>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</si>
  <si>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</si>
  <si>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</si>
  <si>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</si>
  <si>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</si>
  <si>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</si>
  <si>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</si>
  <si>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</si>
  <si>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</si>
  <si>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</si>
  <si>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</si>
  <si>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</si>
  <si>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</si>
  <si>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</si>
  <si>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</si>
  <si>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</si>
  <si>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</si>
  <si>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</si>
  <si>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</si>
  <si>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</si>
  <si>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</si>
  <si>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</si>
  <si>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</si>
  <si>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</si>
  <si>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</si>
  <si>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</si>
  <si>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</si>
  <si>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</si>
  <si>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</si>
  <si>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</si>
  <si>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</si>
  <si>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</si>
  <si>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</si>
  <si>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</si>
  <si>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</si>
  <si>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</si>
  <si>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</si>
  <si>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</si>
  <si>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</si>
  <si>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</si>
  <si>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</si>
  <si>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</si>
  <si>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</si>
  <si>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</si>
  <si>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</si>
  <si>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</si>
  <si>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</si>
  <si>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</si>
  <si>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</si>
  <si>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</si>
  <si>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</si>
  <si>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</si>
  <si>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</si>
  <si>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</si>
  <si>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</si>
  <si>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</si>
  <si>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</si>
  <si>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</si>
  <si>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</si>
  <si>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</si>
  <si>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</si>
  <si>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</si>
  <si>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</si>
  <si>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</si>
  <si>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</si>
  <si>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</si>
  <si>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</si>
  <si>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</si>
  <si>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</si>
  <si>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</si>
  <si>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</si>
  <si>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</si>
  <si>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</si>
  <si>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</si>
  <si>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</si>
  <si>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</si>
  <si>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</si>
  <si>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</si>
  <si>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</si>
  <si>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</si>
  <si>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</si>
  <si>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</si>
  <si>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</si>
  <si>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</si>
  <si>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</si>
  <si>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</si>
  <si>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</si>
  <si>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</si>
  <si>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</si>
  <si>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</si>
  <si>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</si>
  <si>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</si>
  <si>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</si>
  <si>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</si>
  <si>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</si>
  <si>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</si>
  <si>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</si>
  <si>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</si>
  <si>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</si>
  <si>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</si>
  <si>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</si>
  <si>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</si>
  <si>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</si>
  <si>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</si>
  <si>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</si>
  <si>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</si>
  <si>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</si>
  <si>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</si>
  <si>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</si>
  <si>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</si>
  <si>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</si>
  <si>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</si>
  <si>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</si>
  <si>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</si>
  <si>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</si>
  <si>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</si>
  <si>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</si>
  <si>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</si>
  <si>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</si>
  <si>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</si>
  <si>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</si>
  <si>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</si>
  <si>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</si>
  <si>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</si>
  <si>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</si>
  <si>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</si>
  <si>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</si>
  <si>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</si>
  <si>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</si>
  <si>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</si>
  <si>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</si>
  <si>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</si>
  <si>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</si>
  <si>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</si>
  <si>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</si>
  <si>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</si>
  <si>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</si>
  <si>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</si>
  <si>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</si>
  <si>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</si>
  <si>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</si>
  <si>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</si>
  <si>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</si>
  <si>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</si>
  <si>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</si>
  <si>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</si>
  <si>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</si>
  <si>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</si>
  <si>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</si>
  <si>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</si>
  <si>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</si>
  <si>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</si>
  <si>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</si>
  <si>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</si>
  <si>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</si>
  <si>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</si>
  <si>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</si>
  <si>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</si>
  <si>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</si>
  <si>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</si>
  <si>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</si>
  <si>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</si>
  <si>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</si>
  <si>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</si>
  <si>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</si>
  <si>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</si>
  <si>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</si>
  <si>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</si>
  <si>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</si>
  <si>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</si>
  <si>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</si>
  <si>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</si>
  <si>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</si>
  <si>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</si>
  <si>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</si>
  <si>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</si>
  <si>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</si>
  <si>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</si>
  <si>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</si>
  <si>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</si>
  <si>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</si>
  <si>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</si>
  <si>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</si>
  <si>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</si>
  <si>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</si>
  <si>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</si>
  <si>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</si>
  <si>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</si>
  <si>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</si>
  <si>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</si>
  <si>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</si>
  <si>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</si>
  <si>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</si>
  <si>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</si>
  <si>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</si>
  <si>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</si>
  <si>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</si>
  <si>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</si>
  <si>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</si>
  <si>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</si>
  <si>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</si>
  <si>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</si>
  <si>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</si>
  <si>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</si>
  <si>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</si>
  <si>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</si>
  <si>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</si>
  <si>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</si>
  <si>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</si>
  <si>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</si>
  <si>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</si>
  <si>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</si>
  <si>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</si>
  <si>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</si>
  <si>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</si>
  <si>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</si>
  <si>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</si>
  <si>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</si>
  <si>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</si>
  <si>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</si>
  <si>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</si>
  <si>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</si>
  <si>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</si>
  <si>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</si>
  <si>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</si>
  <si>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</si>
  <si>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</si>
  <si>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</si>
  <si>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</si>
  <si>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</si>
  <si>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</si>
  <si>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</si>
  <si>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</si>
  <si>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</si>
  <si>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</si>
  <si>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</si>
  <si>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</si>
  <si>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</si>
  <si>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</si>
  <si>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</si>
  <si>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</si>
  <si>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</si>
  <si>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</si>
  <si>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</si>
  <si>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</si>
  <si>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</si>
  <si>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</si>
  <si>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</si>
  <si>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</si>
  <si>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</si>
  <si>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</si>
  <si>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</si>
  <si>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</si>
  <si>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</si>
  <si>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</si>
  <si>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</si>
  <si>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</si>
  <si>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</si>
  <si>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</si>
  <si>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</si>
  <si>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</si>
  <si>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</si>
  <si>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</si>
  <si>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</si>
  <si>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</si>
  <si>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</si>
  <si>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</si>
  <si>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</si>
  <si>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</si>
  <si>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</si>
  <si>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</si>
  <si>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</si>
  <si>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</si>
  <si>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</si>
  <si>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</si>
  <si>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</si>
  <si>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</si>
  <si>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</si>
  <si>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</si>
  <si>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</si>
  <si>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</si>
  <si>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</si>
  <si>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</si>
  <si>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</si>
  <si>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</si>
  <si>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</si>
  <si>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</si>
  <si>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</si>
  <si>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</si>
  <si>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</si>
  <si>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</si>
  <si>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</si>
  <si>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</si>
  <si>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</si>
  <si>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</si>
  <si>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</si>
  <si>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</si>
  <si>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</si>
  <si>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</si>
  <si>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</si>
  <si>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</si>
  <si>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</si>
  <si>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</si>
  <si>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</si>
  <si>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</si>
  <si>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</si>
  <si>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</si>
  <si>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</si>
  <si>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</si>
  <si>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</si>
  <si>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</si>
  <si>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</si>
  <si>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</si>
  <si>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</si>
  <si>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</si>
  <si>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</si>
  <si>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</si>
  <si>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</si>
  <si>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</si>
  <si>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</si>
  <si>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</si>
  <si>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</si>
  <si>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</si>
  <si>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</si>
  <si>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</si>
  <si>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</si>
  <si>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</si>
  <si>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</si>
  <si>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</si>
  <si>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</si>
  <si>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</si>
  <si>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</si>
  <si>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</si>
  <si>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</si>
  <si>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</si>
  <si>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</si>
  <si>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</si>
  <si>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</si>
  <si>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</si>
  <si>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</si>
  <si>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</si>
  <si>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</si>
  <si>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</si>
  <si>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</si>
  <si>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</si>
  <si>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</si>
  <si>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</si>
  <si>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</si>
  <si>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</si>
  <si>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</si>
  <si>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</si>
  <si>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</si>
  <si>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</si>
  <si>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</si>
  <si>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</si>
  <si>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</si>
  <si>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</si>
  <si>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</si>
  <si>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</si>
  <si>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</si>
  <si>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</si>
  <si>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</si>
  <si>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</si>
  <si>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</si>
  <si>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</si>
  <si>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</si>
  <si>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</si>
  <si>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</si>
  <si>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</si>
  <si>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</si>
  <si>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</si>
  <si>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</si>
  <si>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</si>
  <si>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</si>
  <si>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</si>
  <si>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</si>
  <si>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</si>
  <si>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</si>
  <si>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</si>
  <si>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</si>
  <si>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</si>
  <si>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</si>
  <si>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</si>
  <si>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</si>
  <si>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</si>
  <si>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</si>
  <si>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</si>
  <si>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</si>
  <si>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</si>
  <si>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</si>
  <si>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</si>
  <si>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</si>
  <si>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</si>
  <si>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</si>
  <si>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</si>
  <si>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</si>
  <si>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</si>
  <si>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</si>
  <si>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</si>
  <si>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</si>
  <si>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</si>
  <si>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</si>
  <si>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</si>
  <si>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</si>
  <si>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</si>
  <si>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</si>
  <si>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</si>
  <si>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</si>
  <si>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</si>
  <si>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</si>
  <si>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</si>
  <si>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</si>
  <si>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</si>
  <si>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</si>
  <si>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</si>
  <si>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</si>
  <si>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</si>
  <si>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</si>
  <si>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</si>
  <si>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</si>
  <si>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</si>
  <si>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</si>
  <si>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</si>
  <si>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</si>
  <si>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</si>
  <si>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</si>
  <si>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</si>
  <si>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</si>
  <si>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</si>
  <si>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</si>
  <si>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</si>
  <si>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</si>
  <si>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</si>
  <si>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</si>
  <si>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</si>
  <si>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</si>
  <si>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</si>
  <si>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</si>
  <si>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</si>
  <si>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</si>
  <si>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</si>
  <si>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</si>
  <si>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</si>
  <si>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</si>
  <si>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</si>
  <si>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</si>
  <si>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</si>
  <si>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</si>
  <si>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</si>
  <si>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</si>
  <si>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</si>
  <si>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</si>
  <si>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</si>
  <si>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</si>
  <si>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</si>
  <si>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</si>
  <si>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</si>
  <si>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</si>
  <si>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</si>
  <si>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</si>
  <si>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</si>
  <si>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</si>
  <si>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</si>
  <si>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</si>
  <si>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</si>
  <si>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</si>
  <si>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</si>
  <si>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</si>
  <si>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</si>
  <si>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</si>
  <si>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</si>
  <si>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</si>
  <si>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</si>
  <si>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</si>
  <si>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</si>
  <si>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</si>
  <si>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</si>
  <si>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</si>
  <si>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</si>
  <si>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</si>
  <si>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</si>
  <si>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</si>
  <si>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</si>
  <si>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</si>
  <si>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</si>
  <si>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</si>
  <si>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</si>
  <si>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</si>
  <si>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</si>
  <si>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</si>
  <si>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</si>
  <si>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</si>
  <si>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</si>
  <si>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</si>
  <si>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</si>
  <si>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</si>
  <si>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</si>
  <si>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</si>
  <si>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</si>
  <si>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</si>
  <si>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</si>
  <si>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</si>
  <si>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</si>
  <si>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</si>
  <si>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</si>
  <si>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</si>
  <si>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</si>
  <si>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</si>
  <si>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</si>
  <si>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</si>
  <si>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</si>
  <si>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</si>
  <si>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</si>
  <si>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</si>
  <si>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</si>
  <si>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</si>
  <si>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</si>
  <si>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</si>
  <si>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</si>
  <si>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</si>
  <si>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</si>
  <si>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</si>
  <si>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</si>
  <si>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</si>
  <si>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</si>
  <si>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</si>
  <si>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</si>
  <si>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</si>
  <si>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</si>
  <si>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</si>
  <si>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</si>
  <si>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</si>
  <si>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</si>
  <si>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</si>
  <si>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</si>
  <si>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</si>
  <si>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</si>
  <si>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</si>
  <si>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</si>
  <si>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</si>
  <si>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</si>
  <si>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</si>
  <si>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</si>
  <si>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</si>
  <si>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</si>
  <si>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</si>
  <si>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</si>
  <si>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</si>
  <si>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</si>
  <si>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</si>
  <si>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</si>
  <si>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</si>
  <si>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</si>
  <si>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</si>
  <si>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</si>
  <si>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</si>
  <si>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</si>
  <si>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</si>
  <si>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</si>
  <si>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</si>
  <si>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</si>
  <si>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</si>
  <si>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</si>
  <si>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</si>
  <si>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</si>
  <si>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</si>
  <si>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</si>
  <si>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</si>
  <si>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</si>
  <si>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</si>
  <si>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</si>
  <si>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</si>
  <si>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</si>
  <si>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</si>
  <si>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</si>
  <si>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</si>
  <si>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</si>
  <si>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</si>
  <si>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</si>
  <si>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</si>
  <si>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</si>
  <si>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</si>
  <si>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</si>
  <si>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</si>
  <si>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</si>
  <si>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</si>
  <si>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</si>
  <si>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</si>
  <si>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</si>
  <si>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</si>
  <si>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</si>
  <si>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</si>
  <si>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</si>
  <si>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</si>
  <si>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</si>
  <si>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</si>
  <si>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</si>
  <si>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</si>
  <si>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</si>
  <si>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</si>
  <si>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</si>
  <si>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</si>
  <si>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</si>
  <si>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</si>
  <si>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</si>
  <si>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</si>
  <si>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</si>
  <si>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</si>
  <si>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</si>
  <si>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</si>
  <si>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</si>
  <si>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</si>
  <si>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</si>
  <si>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</si>
  <si>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</si>
  <si>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</si>
  <si>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</si>
  <si>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</si>
  <si>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</si>
  <si>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</si>
  <si>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</si>
  <si>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</si>
  <si>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</si>
  <si>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</si>
  <si>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</si>
  <si>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</si>
  <si>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</si>
  <si>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</si>
  <si>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</si>
  <si>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</si>
  <si>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</si>
  <si>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</si>
  <si>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</si>
  <si>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</si>
  <si>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</si>
  <si>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</si>
  <si>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</si>
  <si>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</si>
  <si>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</si>
  <si>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</si>
  <si>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</si>
  <si>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</si>
  <si>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</si>
  <si>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</si>
  <si>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</si>
  <si>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</si>
  <si>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</si>
  <si>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</si>
  <si>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</si>
  <si>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</si>
  <si>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</si>
  <si>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</si>
  <si>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</si>
  <si>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</si>
  <si>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</si>
  <si>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</si>
  <si>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</si>
  <si>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</si>
  <si>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</si>
  <si>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</si>
  <si>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</si>
  <si>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</si>
  <si>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</si>
  <si>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</si>
  <si>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</si>
  <si>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</si>
  <si>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</si>
  <si>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</si>
  <si>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</si>
  <si>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</si>
  <si>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</si>
  <si>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</si>
  <si>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</si>
  <si>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</si>
  <si>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</si>
  <si>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</si>
  <si>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</si>
  <si>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</si>
  <si>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</si>
  <si>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</si>
  <si>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</si>
  <si>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</si>
  <si>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</si>
  <si>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</si>
  <si>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</si>
  <si>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</si>
  <si>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</si>
  <si>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</si>
  <si>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</si>
  <si>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</si>
  <si>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</si>
  <si>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</si>
  <si>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</si>
  <si>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</si>
  <si>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</si>
  <si>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</si>
  <si>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</si>
  <si>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</si>
  <si>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</si>
  <si>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</si>
  <si>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</si>
  <si>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</si>
  <si>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</si>
  <si>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</si>
  <si>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</si>
  <si>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</si>
  <si>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</si>
  <si>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</si>
  <si>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</si>
  <si>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</si>
  <si>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</si>
  <si>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</si>
  <si>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</si>
  <si>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</si>
  <si>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</si>
  <si>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</si>
  <si>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</si>
  <si>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</si>
  <si>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</si>
  <si>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</si>
  <si>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</si>
  <si>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</si>
  <si>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</si>
  <si>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</si>
  <si>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</si>
  <si>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</si>
  <si>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</si>
  <si>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</si>
  <si>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</si>
  <si>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</si>
  <si>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</si>
  <si>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</si>
  <si>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</si>
  <si>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</si>
  <si>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</si>
  <si>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</si>
  <si>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</si>
  <si>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</si>
  <si>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</si>
  <si>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</si>
  <si>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</si>
  <si>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</si>
  <si>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</si>
  <si>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</si>
  <si>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</si>
  <si>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</si>
  <si>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</si>
  <si>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</si>
  <si>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</si>
  <si>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</si>
  <si>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</si>
  <si>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</si>
  <si>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</si>
  <si>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</si>
  <si>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</si>
  <si>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</si>
  <si>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</si>
  <si>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</si>
  <si>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</si>
  <si>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</si>
  <si>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</si>
  <si>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</si>
  <si>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</si>
  <si>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</si>
  <si>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</si>
  <si>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</si>
  <si>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</si>
  <si>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</si>
  <si>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</si>
  <si>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</si>
  <si>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</si>
  <si>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</si>
  <si>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</si>
  <si>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</si>
  <si>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</si>
  <si>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</si>
  <si>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</si>
  <si>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</si>
  <si>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</si>
  <si>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</si>
  <si>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</si>
  <si>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</si>
  <si>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</si>
  <si>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</si>
  <si>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</si>
  <si>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</si>
  <si>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</si>
  <si>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</si>
  <si>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</si>
  <si>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</si>
  <si>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</si>
  <si>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</si>
  <si>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</si>
  <si>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</si>
  <si>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</si>
  <si>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</si>
  <si>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</si>
  <si>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</si>
  <si>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</si>
  <si>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</si>
  <si>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</si>
  <si>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</si>
  <si>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</si>
  <si>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</si>
  <si>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</si>
  <si>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</si>
  <si>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</si>
  <si>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</si>
  <si>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</si>
  <si>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</si>
  <si>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</si>
  <si>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</si>
  <si>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</si>
  <si>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</si>
  <si>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</si>
  <si>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</si>
  <si>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</si>
  <si>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</si>
  <si>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</si>
  <si>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</si>
  <si>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</si>
  <si>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</si>
  <si>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</si>
  <si>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</si>
  <si>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</si>
  <si>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</si>
  <si>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</si>
  <si>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</si>
  <si>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</si>
  <si>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</si>
  <si>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</si>
  <si>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</si>
  <si>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</si>
  <si>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</si>
  <si>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</si>
  <si>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</si>
  <si>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</si>
  <si>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</si>
  <si>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</si>
  <si>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</si>
  <si>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</si>
  <si>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</si>
  <si>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</si>
  <si>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</si>
  <si>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</si>
  <si>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</si>
  <si>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</si>
  <si>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</si>
  <si>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</si>
  <si>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</si>
  <si>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</si>
  <si>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</si>
  <si>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</si>
  <si>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</si>
  <si>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</si>
  <si>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</si>
  <si>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</si>
  <si>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</si>
  <si>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</si>
  <si>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</si>
  <si>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</si>
  <si>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</si>
  <si>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</si>
  <si>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</si>
  <si>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</si>
  <si>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</si>
  <si>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</si>
  <si>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</si>
  <si>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</si>
  <si>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</si>
  <si>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</si>
  <si>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</si>
  <si>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</si>
  <si>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</si>
  <si>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</si>
  <si>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</si>
  <si>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</si>
  <si>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</si>
  <si>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</si>
  <si>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</si>
  <si>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</si>
  <si>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</si>
  <si>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</si>
  <si>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</si>
  <si>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</si>
  <si>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</si>
  <si>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</si>
  <si>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</si>
  <si>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</si>
  <si>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</si>
  <si>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</si>
  <si>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</si>
  <si>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</si>
  <si>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</si>
  <si>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</si>
  <si>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</si>
  <si>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</si>
  <si>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</si>
  <si>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</si>
  <si>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</si>
  <si>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</si>
  <si>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</si>
  <si>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</si>
  <si>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</si>
  <si>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</si>
  <si>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</si>
  <si>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</si>
  <si>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</si>
  <si>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</si>
  <si>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</si>
  <si>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</si>
  <si>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</si>
  <si>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</si>
  <si>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</si>
  <si>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</si>
  <si>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</si>
  <si>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</si>
  <si>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</si>
  <si>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</si>
  <si>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</si>
  <si>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</si>
  <si>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</si>
  <si>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</si>
  <si>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</si>
  <si>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</si>
  <si>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</si>
  <si>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</si>
  <si>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</si>
  <si>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</si>
  <si>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</si>
  <si>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</si>
  <si>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</si>
  <si>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</si>
  <si>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</si>
  <si>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</si>
  <si>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</si>
  <si>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</si>
  <si>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</si>
  <si>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</si>
  <si>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</si>
  <si>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</si>
  <si>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</si>
  <si>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</si>
  <si>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</si>
  <si>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</si>
  <si>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</si>
  <si>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</si>
  <si>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</si>
  <si>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</si>
  <si>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</si>
  <si>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</si>
  <si>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</si>
  <si>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</si>
  <si>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</si>
  <si>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</si>
  <si>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</si>
  <si>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</si>
  <si>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</si>
  <si>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</si>
  <si>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</si>
  <si>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</si>
  <si>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</si>
  <si>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</si>
  <si>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</si>
  <si>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</si>
  <si>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</si>
  <si>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</si>
  <si>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</si>
  <si>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</si>
  <si>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</si>
  <si>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</si>
  <si>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</si>
  <si>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</si>
  <si>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</si>
  <si>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</si>
  <si>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</si>
  <si>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</si>
  <si>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</si>
  <si>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</si>
  <si>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</si>
  <si>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</si>
  <si>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</si>
  <si>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</si>
  <si>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</si>
  <si>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</si>
  <si>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</si>
  <si>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</si>
  <si>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</si>
  <si>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</si>
  <si>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</si>
  <si>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</si>
  <si>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</si>
  <si>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</si>
  <si>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</si>
  <si>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</si>
  <si>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</si>
  <si>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</si>
  <si>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</si>
  <si>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</si>
  <si>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</si>
  <si>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</si>
  <si>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</si>
  <si>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</si>
  <si>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</si>
  <si>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</si>
  <si>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</si>
  <si>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</si>
  <si>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</si>
  <si>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</si>
  <si>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</si>
  <si>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</si>
  <si>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</si>
  <si>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</si>
  <si>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</si>
  <si>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</si>
  <si>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</si>
  <si>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</si>
  <si>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</si>
  <si>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</si>
  <si>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</si>
  <si>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</si>
  <si>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</si>
  <si>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</si>
  <si>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</si>
  <si>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</si>
  <si>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</si>
  <si>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</si>
  <si>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</si>
  <si>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</si>
  <si>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</si>
  <si>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</si>
  <si>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</si>
  <si>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</si>
  <si>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</si>
  <si>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</si>
  <si>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</si>
  <si>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</si>
  <si>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</si>
  <si>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</si>
  <si>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</si>
  <si>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</si>
  <si>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</si>
  <si>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</si>
  <si>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</si>
  <si>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</si>
  <si>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</si>
  <si>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</si>
  <si>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</si>
  <si>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</si>
  <si>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</si>
  <si>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</si>
  <si>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</si>
  <si>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</si>
  <si>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</si>
  <si>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</si>
  <si>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</si>
  <si>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</si>
  <si>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</si>
  <si>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</si>
  <si>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</si>
  <si>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</si>
  <si>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</si>
  <si>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</si>
  <si>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</si>
  <si>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</si>
  <si>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</si>
  <si>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</si>
  <si>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</si>
  <si>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</si>
  <si>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</si>
  <si>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</si>
  <si>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</si>
  <si>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</si>
  <si>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</si>
  <si>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</si>
  <si>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</si>
  <si>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</si>
  <si>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</si>
  <si>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</si>
  <si>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</si>
  <si>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</si>
  <si>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</si>
  <si>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</si>
  <si>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</si>
  <si>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</si>
  <si>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</si>
  <si>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</si>
  <si>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</si>
  <si>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</si>
  <si>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</si>
  <si>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</si>
  <si>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</si>
  <si>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</si>
  <si>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</si>
  <si>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</si>
  <si>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</si>
  <si>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</si>
  <si>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</si>
  <si>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</si>
  <si>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</si>
  <si>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</si>
  <si>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</si>
  <si>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</si>
  <si>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</si>
  <si>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</si>
  <si>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</si>
  <si>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</si>
  <si>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</si>
  <si>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</si>
  <si>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</si>
  <si>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</si>
  <si>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</si>
  <si>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</si>
  <si>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</si>
  <si>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</si>
  <si>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</si>
  <si>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</si>
  <si>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</si>
  <si>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</si>
  <si>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</si>
  <si>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</si>
  <si>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</si>
  <si>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</si>
  <si>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</si>
  <si>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</si>
  <si>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</si>
  <si>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</si>
  <si>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</si>
  <si>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</si>
  <si>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</si>
  <si>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</si>
  <si>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</si>
  <si>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</si>
  <si>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</si>
  <si>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</si>
  <si>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</si>
  <si>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</si>
  <si>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</si>
  <si>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</si>
  <si>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</si>
  <si>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</si>
  <si>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</si>
  <si>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</si>
  <si>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</si>
  <si>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</si>
  <si>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</si>
  <si>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</si>
  <si>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</si>
  <si>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</si>
  <si>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</si>
  <si>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</si>
  <si>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</si>
  <si>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</si>
  <si>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</si>
  <si>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</si>
  <si>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</si>
  <si>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</si>
  <si>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</si>
  <si>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</si>
  <si>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</si>
  <si>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</si>
  <si>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</si>
  <si>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</si>
  <si>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</si>
  <si>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</si>
  <si>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</si>
  <si>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</si>
  <si>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</si>
  <si>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</si>
  <si>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</si>
  <si>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</si>
  <si>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</si>
  <si>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</si>
  <si>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</si>
  <si>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</si>
  <si>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</si>
  <si>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</si>
  <si>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</si>
  <si>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</si>
  <si>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</si>
  <si>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</si>
  <si>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</si>
  <si>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</si>
  <si>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</si>
  <si>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</si>
  <si>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</si>
  <si>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</si>
  <si>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</si>
  <si>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</si>
  <si>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</si>
  <si>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</si>
  <si>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</si>
  <si>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</si>
  <si>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</si>
  <si>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</si>
  <si>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</si>
  <si>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</si>
  <si>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</si>
  <si>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</si>
  <si>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</si>
  <si>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</si>
  <si>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</si>
  <si>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</si>
  <si>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</si>
  <si>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</si>
  <si>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</si>
  <si>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</si>
  <si>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</si>
  <si>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</si>
  <si>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</si>
  <si>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</si>
  <si>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</si>
  <si>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</si>
  <si>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</si>
  <si>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</si>
  <si>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</si>
  <si>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</si>
  <si>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</si>
  <si>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</si>
  <si>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</si>
  <si>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</si>
  <si>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</si>
  <si>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</si>
  <si>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</si>
  <si>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</si>
  <si>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</si>
  <si>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</si>
  <si>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</si>
  <si>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</si>
  <si>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</si>
  <si>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</si>
  <si>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</si>
  <si>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</si>
  <si>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</si>
  <si>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</si>
  <si>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</si>
  <si>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</si>
  <si>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</si>
  <si>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</si>
  <si>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</si>
  <si>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</si>
  <si>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</si>
  <si>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</si>
  <si>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</si>
  <si>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</si>
  <si>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</si>
  <si>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</si>
  <si>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</si>
  <si>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</si>
  <si>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</si>
  <si>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</si>
  <si>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</si>
  <si>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</si>
  <si>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</si>
  <si>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</si>
  <si>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</si>
  <si>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</si>
  <si>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</si>
  <si>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</si>
  <si>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</si>
  <si>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</si>
  <si>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</si>
  <si>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</si>
  <si>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</si>
  <si>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</si>
  <si>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</si>
  <si>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</si>
  <si>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</si>
  <si>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</si>
  <si>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</si>
  <si>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</si>
  <si>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</si>
  <si>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</si>
  <si>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</si>
  <si>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</si>
  <si>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</si>
  <si>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</si>
  <si>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</si>
  <si>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</si>
  <si>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</si>
  <si>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</si>
  <si>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</si>
  <si>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</si>
  <si>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</si>
  <si>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</si>
  <si>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</si>
  <si>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</si>
  <si>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</si>
  <si>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</si>
  <si>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</si>
  <si>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</si>
  <si>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</si>
  <si>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</si>
  <si>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</si>
  <si>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</si>
  <si>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</si>
  <si>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</si>
  <si>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</si>
  <si>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</si>
  <si>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</si>
  <si>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</si>
  <si>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</si>
  <si>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</si>
  <si>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</si>
  <si>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</si>
  <si>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</si>
  <si>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</si>
  <si>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</si>
  <si>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</si>
  <si>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</si>
  <si>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</si>
  <si>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</si>
  <si>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</si>
  <si>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</si>
  <si>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</si>
  <si>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</si>
  <si>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</si>
  <si>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</si>
  <si>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</si>
  <si>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</si>
  <si>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</si>
  <si>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</si>
  <si>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</si>
  <si>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</si>
  <si>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</si>
  <si>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</si>
  <si>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</si>
  <si>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</si>
  <si>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</si>
  <si>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</si>
  <si>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</si>
  <si>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</si>
  <si>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</si>
  <si>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</si>
  <si>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</si>
  <si>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</si>
  <si>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</si>
  <si>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</si>
  <si>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</si>
  <si>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</si>
  <si>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</si>
  <si>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</si>
  <si>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</si>
  <si>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</si>
  <si>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</si>
  <si>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</si>
  <si>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</si>
  <si>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</si>
  <si>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</si>
  <si>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</si>
  <si>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</si>
  <si>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</si>
  <si>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</si>
  <si>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</si>
  <si>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</si>
  <si>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</si>
  <si>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</si>
  <si>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</si>
  <si>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</si>
  <si>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</si>
  <si>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</si>
  <si>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</si>
  <si>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</si>
  <si>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</si>
  <si>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</si>
  <si>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</si>
  <si>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</si>
  <si>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</si>
  <si>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</si>
  <si>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</si>
  <si>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</si>
  <si>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</si>
  <si>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</si>
  <si>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</si>
  <si>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</si>
  <si>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</si>
  <si>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</si>
  <si>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</si>
  <si>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</si>
  <si>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</si>
  <si>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</si>
  <si>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</si>
  <si>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</si>
  <si>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</si>
  <si>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</si>
  <si>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</si>
  <si>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</si>
  <si>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</si>
  <si>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</si>
  <si>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</si>
  <si>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</si>
  <si>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</si>
  <si>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</si>
  <si>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</si>
  <si>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</si>
  <si>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</si>
  <si>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</si>
  <si>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</si>
  <si>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</si>
  <si>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</si>
  <si>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</si>
  <si>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</si>
  <si>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</si>
  <si>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</si>
  <si>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</si>
  <si>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</si>
  <si>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</si>
  <si>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</si>
  <si>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</si>
  <si>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</si>
  <si>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</si>
  <si>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</si>
  <si>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</si>
  <si>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</si>
  <si>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</si>
  <si>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</si>
  <si>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</si>
  <si>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</si>
  <si>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</si>
  <si>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</si>
  <si>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</si>
  <si>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</si>
  <si>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</si>
  <si>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</si>
  <si>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</si>
  <si>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</si>
  <si>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</si>
  <si>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</si>
  <si>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</si>
  <si>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</si>
  <si>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</si>
  <si>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</si>
  <si>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</si>
  <si>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</si>
  <si>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</si>
  <si>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</si>
  <si>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</si>
  <si>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</si>
  <si>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</si>
  <si>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</si>
  <si>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</si>
  <si>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</si>
  <si>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</si>
  <si>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</si>
  <si>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</si>
  <si>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</si>
  <si>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</si>
  <si>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</si>
  <si>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</si>
  <si>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</si>
  <si>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</si>
  <si>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</si>
  <si>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</si>
  <si>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</si>
  <si>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</si>
  <si>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</si>
  <si>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</si>
  <si>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</si>
  <si>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</si>
  <si>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</si>
  <si>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</si>
  <si>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</si>
  <si>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</si>
  <si>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</si>
  <si>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</si>
  <si>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</si>
  <si>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</si>
  <si>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</si>
  <si>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</si>
  <si>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</si>
  <si>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</si>
  <si>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</si>
  <si>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</si>
  <si>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</si>
  <si>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</si>
  <si>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</si>
  <si>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</si>
  <si>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</si>
  <si>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</si>
  <si>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</si>
  <si>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</si>
  <si>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</si>
  <si>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</si>
  <si>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</si>
  <si>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</si>
  <si>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</si>
  <si>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</si>
  <si>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</si>
  <si>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</si>
  <si>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</si>
  <si>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</si>
  <si>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</si>
  <si>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</si>
  <si>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</si>
  <si>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</si>
  <si>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</si>
  <si>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</si>
  <si>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</si>
  <si>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</si>
  <si>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</si>
  <si>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</si>
  <si>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</si>
  <si>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</si>
  <si>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</si>
  <si>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</si>
  <si>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</si>
  <si>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</si>
  <si>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</si>
  <si>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</si>
  <si>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</si>
  <si>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</si>
  <si>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</si>
  <si>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</si>
  <si>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</si>
  <si>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</si>
  <si>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</si>
  <si>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</si>
  <si>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</si>
  <si>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</si>
  <si>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</si>
  <si>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</si>
  <si>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</si>
  <si>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</si>
  <si>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</si>
  <si>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</si>
  <si>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</si>
  <si>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</si>
  <si>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</si>
  <si>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</si>
  <si>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</si>
  <si>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</si>
  <si>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</si>
  <si>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</si>
  <si>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</si>
  <si>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</si>
  <si>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</si>
  <si>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</si>
  <si>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</si>
  <si>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</si>
  <si>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</si>
  <si>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</si>
  <si>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</si>
  <si>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</si>
  <si>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</si>
  <si>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</si>
  <si>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</si>
  <si>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</si>
  <si>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</si>
  <si>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</si>
  <si>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</si>
  <si>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</si>
  <si>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</si>
  <si>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</si>
  <si>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</si>
  <si>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</si>
  <si>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</si>
  <si>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</si>
  <si>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</si>
  <si>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</si>
  <si>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</si>
  <si>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</si>
  <si>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</si>
  <si>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</si>
  <si>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</si>
  <si>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</si>
  <si>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</si>
  <si>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</si>
  <si>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</si>
  <si>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</si>
  <si>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</si>
  <si>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</si>
  <si>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</si>
  <si>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</si>
  <si>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</si>
  <si>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</si>
  <si>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</si>
  <si>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</si>
  <si>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</si>
  <si>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</si>
  <si>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</si>
  <si>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</si>
  <si>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</si>
  <si>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</si>
  <si>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</si>
  <si>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</si>
  <si>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</si>
  <si>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</si>
  <si>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</si>
  <si>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</si>
  <si>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</si>
  <si>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</si>
  <si>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</si>
  <si>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</si>
  <si>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</si>
  <si>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</si>
  <si>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</si>
  <si>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</si>
  <si>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</si>
  <si>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</si>
  <si>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</si>
  <si>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</si>
  <si>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</si>
  <si>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</si>
  <si>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</si>
  <si>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</si>
  <si>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</si>
  <si>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</si>
  <si>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</si>
  <si>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</si>
  <si>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</si>
  <si>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</si>
  <si>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</si>
  <si>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</si>
  <si>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</si>
  <si>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</si>
  <si>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</si>
  <si>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</si>
  <si>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</si>
  <si>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</si>
  <si>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</si>
  <si>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</si>
  <si>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</si>
  <si>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</si>
  <si>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</si>
  <si>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</si>
  <si>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</si>
  <si>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</si>
  <si>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</si>
  <si>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</si>
  <si>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</si>
  <si>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</si>
  <si>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</si>
  <si>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</si>
  <si>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</si>
  <si>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</si>
  <si>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</si>
  <si>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</si>
  <si>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</si>
  <si>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</si>
  <si>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</si>
  <si>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</si>
  <si>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</si>
  <si>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</si>
  <si>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</si>
  <si>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</si>
  <si>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</si>
  <si>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</si>
  <si>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</si>
  <si>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</si>
  <si>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</si>
  <si>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</si>
  <si>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</si>
  <si>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</si>
  <si>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</si>
  <si>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</si>
  <si>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</si>
  <si>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</si>
  <si>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</si>
  <si>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</si>
  <si>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</si>
  <si>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</si>
  <si>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</si>
  <si>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</si>
  <si>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</si>
  <si>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</si>
  <si>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</si>
  <si>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</si>
  <si>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</si>
  <si>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</si>
  <si>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</si>
  <si>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</si>
  <si>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</si>
  <si>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</si>
  <si>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</si>
  <si>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</si>
  <si>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</si>
  <si>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</si>
  <si>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</si>
  <si>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</si>
  <si>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</si>
  <si>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</si>
  <si>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</si>
  <si>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</si>
  <si>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</si>
  <si>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</si>
  <si>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</si>
  <si>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</si>
  <si>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</si>
  <si>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</si>
  <si>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</si>
  <si>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</si>
  <si>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</si>
  <si>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</si>
  <si>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</si>
  <si>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</si>
  <si>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</si>
  <si>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</si>
  <si>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</si>
  <si>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</si>
  <si>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</si>
  <si>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</si>
  <si>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</si>
  <si>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</si>
  <si>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</si>
  <si>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</si>
  <si>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</si>
  <si>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</si>
  <si>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</si>
  <si>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</si>
  <si>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</si>
  <si>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</si>
  <si>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</si>
  <si>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</si>
  <si>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</si>
  <si>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</si>
  <si>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</si>
  <si>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</si>
  <si>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</si>
  <si>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</si>
  <si>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</si>
  <si>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</si>
  <si>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</si>
  <si>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</si>
  <si>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</si>
  <si>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</si>
  <si>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</si>
  <si>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</si>
  <si>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</si>
  <si>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</si>
  <si>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</si>
  <si>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</si>
  <si>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</si>
  <si>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</si>
  <si>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</si>
  <si>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</si>
  <si>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</si>
  <si>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</si>
  <si>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</si>
  <si>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</si>
  <si>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</si>
  <si>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</si>
  <si>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</si>
  <si>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</si>
  <si>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</si>
  <si>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</si>
  <si>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</si>
  <si>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</si>
  <si>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</si>
  <si>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</si>
  <si>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</si>
  <si>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</si>
  <si>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</si>
  <si>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</si>
  <si>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</si>
  <si>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</si>
  <si>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</si>
  <si>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</si>
  <si>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</si>
  <si>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</si>
  <si>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</si>
  <si>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</si>
  <si>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</si>
  <si>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</si>
  <si>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</si>
  <si>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</si>
  <si>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</si>
  <si>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</si>
  <si>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</si>
  <si>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</si>
  <si>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</si>
  <si>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</si>
  <si>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</si>
  <si>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</si>
  <si>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</si>
  <si>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</si>
  <si>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</si>
  <si>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</si>
  <si>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</si>
  <si>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</si>
  <si>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</si>
  <si>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</si>
  <si>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</si>
  <si>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</si>
  <si>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</si>
  <si>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</si>
  <si>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</si>
  <si>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</si>
  <si>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</si>
  <si>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</si>
  <si>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</si>
  <si>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</si>
  <si>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</si>
  <si>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</si>
  <si>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</si>
  <si>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</si>
  <si>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</si>
  <si>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</si>
  <si>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</si>
  <si>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</si>
  <si>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</si>
  <si>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</si>
  <si>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</si>
  <si>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</si>
  <si>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</si>
  <si>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</si>
  <si>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</si>
  <si>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</si>
  <si>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</si>
  <si>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</si>
  <si>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</si>
  <si>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</si>
  <si>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</si>
  <si>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</si>
  <si>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</si>
  <si>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</si>
  <si>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</si>
  <si>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</si>
  <si>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</si>
  <si>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</si>
  <si>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</si>
  <si>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</si>
  <si>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</si>
  <si>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</si>
  <si>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</si>
  <si>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</si>
  <si>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</si>
  <si>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</si>
  <si>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</si>
  <si>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</si>
  <si>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</si>
  <si>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</si>
  <si>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</si>
  <si>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</si>
  <si>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</si>
  <si>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</si>
  <si>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</si>
  <si>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</si>
  <si>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</si>
  <si>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</si>
  <si>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</si>
  <si>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</si>
  <si>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</si>
  <si>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</si>
  <si>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</si>
  <si>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</si>
  <si>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</si>
  <si>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</si>
  <si>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</si>
  <si>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</si>
  <si>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</si>
  <si>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</si>
  <si>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</si>
  <si>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</si>
  <si>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</si>
  <si>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</si>
  <si>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</si>
  <si>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</si>
  <si>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</si>
  <si>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</si>
  <si>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</si>
  <si>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</si>
  <si>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</si>
  <si>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</si>
  <si>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</si>
  <si>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</si>
  <si>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</si>
  <si>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</si>
  <si>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</si>
  <si>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</si>
  <si>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</si>
  <si>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</si>
  <si>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</si>
  <si>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</si>
  <si>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</si>
  <si>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</si>
  <si>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</si>
  <si>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</si>
  <si>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</si>
  <si>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</si>
  <si>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</si>
  <si>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</si>
  <si>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</si>
  <si>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</si>
  <si>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</si>
  <si>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</si>
  <si>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</si>
  <si>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</si>
  <si>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</si>
  <si>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</si>
  <si>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</si>
  <si>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</si>
  <si>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</si>
  <si>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</si>
  <si>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</si>
  <si>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</si>
  <si>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</si>
  <si>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</si>
  <si>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</si>
  <si>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</si>
  <si>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</si>
  <si>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</si>
  <si>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</si>
  <si>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</si>
  <si>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</si>
  <si>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</si>
  <si>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</si>
  <si>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</si>
  <si>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</si>
  <si>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</si>
  <si>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</si>
  <si>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</si>
  <si>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</si>
  <si>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</si>
  <si>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</si>
  <si>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</si>
  <si>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</si>
  <si>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</si>
  <si>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</si>
  <si>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</si>
  <si>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</si>
  <si>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</si>
  <si>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</si>
  <si>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</si>
  <si>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</si>
  <si>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</si>
  <si>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</si>
  <si>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</si>
  <si>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</si>
  <si>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</si>
  <si>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</si>
  <si>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</si>
  <si>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</si>
  <si>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</si>
  <si>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</si>
  <si>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</si>
  <si>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</si>
  <si>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</si>
  <si>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</si>
  <si>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</si>
  <si>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</si>
  <si>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</si>
  <si>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</si>
  <si>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</si>
  <si>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</si>
  <si>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</si>
  <si>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</si>
  <si>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</si>
  <si>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</si>
  <si>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</si>
  <si>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</si>
  <si>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</si>
  <si>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</si>
  <si>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</si>
  <si>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</si>
  <si>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</si>
  <si>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</si>
  <si>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</si>
  <si>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</si>
  <si>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</si>
  <si>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</si>
  <si>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</si>
  <si>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</si>
  <si>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</si>
  <si>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</si>
  <si>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</si>
  <si>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</si>
  <si>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</si>
  <si>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</si>
  <si>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</si>
  <si>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</si>
  <si>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</si>
  <si>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</si>
  <si>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</si>
  <si>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</si>
  <si>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</si>
  <si>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</si>
  <si>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</si>
  <si>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</si>
  <si>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</si>
  <si>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</si>
  <si>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</si>
  <si>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</si>
  <si>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</si>
  <si>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</si>
  <si>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</si>
  <si>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</si>
  <si>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</si>
  <si>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</si>
  <si>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</si>
  <si>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</si>
  <si>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</si>
  <si>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</si>
  <si>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</si>
  <si>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</si>
  <si>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</si>
  <si>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</si>
  <si>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</si>
  <si>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</si>
  <si>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</si>
  <si>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</si>
  <si>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</si>
  <si>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</si>
  <si>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</si>
  <si>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</si>
  <si>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</si>
  <si>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</si>
  <si>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</si>
  <si>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</si>
  <si>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</si>
  <si>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</si>
  <si>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</si>
  <si>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</si>
  <si>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</si>
  <si>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</si>
  <si>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</si>
  <si>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</si>
  <si>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</si>
  <si>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</si>
  <si>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</si>
  <si>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</si>
  <si>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</si>
  <si>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</si>
  <si>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</si>
  <si>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</si>
  <si>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</si>
  <si>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</si>
  <si>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</si>
  <si>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</si>
  <si>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</si>
  <si>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</si>
  <si>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</si>
  <si>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</si>
  <si>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</si>
  <si>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</si>
  <si>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</si>
  <si>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</si>
  <si>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</si>
  <si>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</si>
  <si>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</si>
  <si>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</si>
  <si>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</si>
  <si>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</si>
  <si>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</si>
  <si>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</si>
  <si>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</si>
  <si>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</si>
  <si>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</si>
  <si>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</si>
  <si>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</si>
  <si>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</si>
  <si>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</si>
  <si>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</si>
  <si>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</si>
  <si>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</si>
  <si>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</si>
  <si>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</si>
  <si>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</si>
  <si>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</si>
  <si>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</si>
  <si>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</si>
  <si>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</si>
  <si>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</si>
  <si>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</si>
  <si>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</si>
  <si>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</si>
  <si>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</si>
  <si>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</si>
  <si>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</si>
  <si>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</si>
  <si>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</si>
  <si>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</si>
  <si>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</si>
  <si>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</si>
  <si>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</si>
  <si>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</si>
  <si>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</si>
  <si>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</si>
  <si>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</si>
  <si>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</si>
  <si>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</si>
  <si>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</si>
  <si>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</si>
  <si>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</si>
  <si>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</si>
  <si>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</si>
  <si>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</si>
  <si>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</si>
  <si>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</si>
  <si>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</si>
  <si>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</si>
  <si>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</si>
  <si>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</si>
  <si>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</si>
  <si>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</si>
  <si>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</si>
  <si>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</si>
  <si>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</si>
  <si>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</si>
  <si>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</si>
  <si>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</si>
  <si>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</si>
  <si>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</si>
  <si>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</si>
  <si>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</si>
  <si>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</si>
  <si>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</si>
  <si>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</si>
  <si>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</si>
  <si>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</si>
  <si>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</si>
  <si>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</si>
  <si>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</si>
  <si>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</si>
  <si>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</si>
  <si>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</si>
  <si>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</si>
  <si>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</si>
  <si>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</si>
  <si>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</si>
  <si>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</si>
  <si>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</si>
  <si>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</si>
  <si>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</si>
  <si>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</si>
  <si>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</si>
  <si>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</si>
  <si>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</si>
  <si>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</si>
  <si>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</si>
  <si>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</si>
  <si>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</si>
  <si>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</si>
  <si>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</si>
  <si>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</si>
  <si>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</si>
  <si>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</si>
  <si>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</si>
  <si>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</si>
  <si>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</si>
  <si>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</si>
  <si>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</si>
  <si>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</si>
  <si>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</si>
  <si>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</si>
  <si>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</si>
  <si>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</si>
  <si>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</si>
  <si>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</si>
  <si>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</si>
  <si>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</si>
  <si>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</si>
  <si>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</si>
  <si>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</si>
  <si>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</si>
  <si>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</si>
  <si>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</si>
  <si>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</si>
  <si>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</si>
  <si>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</si>
  <si>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</si>
  <si>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</si>
  <si>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</si>
  <si>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</si>
  <si>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</si>
  <si>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</si>
  <si>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</si>
  <si>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</si>
  <si>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</si>
  <si>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</si>
  <si>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</si>
  <si>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</si>
  <si>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</si>
  <si>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</si>
  <si>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</si>
  <si>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</si>
  <si>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</si>
  <si>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</si>
  <si>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</si>
  <si>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</si>
  <si>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</si>
  <si>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</si>
  <si>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</si>
  <si>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</si>
  <si>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</si>
  <si>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</si>
  <si>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</si>
  <si>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</si>
  <si>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</si>
  <si>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</si>
  <si>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</si>
  <si>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</si>
  <si>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</si>
  <si>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</si>
  <si>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</si>
  <si>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</si>
  <si>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</si>
  <si>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</si>
  <si>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</si>
  <si>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</si>
  <si>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</si>
  <si>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</si>
  <si>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</si>
  <si>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</si>
  <si>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</si>
  <si>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</si>
  <si>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</si>
  <si>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</si>
  <si>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</si>
  <si>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</si>
  <si>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</si>
  <si>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</si>
  <si>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</si>
  <si>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</si>
  <si>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</si>
  <si>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</si>
  <si>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</si>
  <si>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</si>
  <si>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</si>
  <si>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</si>
  <si>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</si>
  <si>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</si>
  <si>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</si>
  <si>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</si>
  <si>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</si>
  <si>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</si>
  <si>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</si>
  <si>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</si>
  <si>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</si>
  <si>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</si>
  <si>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</si>
  <si>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</si>
  <si>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</si>
  <si>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</si>
  <si>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</si>
  <si>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</si>
  <si>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</si>
  <si>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</si>
  <si>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</si>
  <si>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</si>
  <si>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</si>
  <si>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</si>
  <si>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</si>
  <si>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</si>
  <si>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</si>
  <si>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</si>
  <si>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</si>
  <si>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</si>
  <si>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</si>
  <si>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</si>
  <si>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</si>
  <si>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</si>
  <si>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</si>
  <si>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</si>
  <si>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</si>
  <si>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</si>
  <si>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</si>
  <si>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</si>
  <si>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</si>
  <si>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</si>
  <si>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</si>
  <si>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</si>
  <si>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</si>
  <si>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</si>
  <si>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</si>
  <si>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</si>
  <si>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</si>
  <si>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</si>
  <si>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</si>
  <si>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</si>
  <si>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</si>
  <si>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</si>
  <si>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</si>
  <si>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</si>
  <si>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</si>
  <si>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</si>
  <si>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</si>
  <si>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</si>
  <si>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</si>
  <si>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</si>
  <si>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</si>
  <si>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</si>
  <si>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</si>
  <si>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</si>
  <si>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</si>
  <si>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</si>
  <si>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</si>
  <si>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</si>
  <si>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</si>
  <si>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</si>
  <si>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</si>
  <si>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</si>
  <si>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</si>
  <si>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</si>
  <si>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</si>
  <si>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</si>
  <si>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</si>
  <si>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</si>
  <si>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</si>
  <si>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</si>
  <si>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</si>
  <si>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</si>
  <si>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</si>
  <si>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</si>
  <si>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</si>
  <si>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</si>
  <si>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</si>
  <si>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</si>
  <si>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</si>
  <si>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</si>
  <si>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</si>
  <si>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</si>
  <si>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</si>
  <si>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</si>
  <si>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</si>
  <si>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</si>
  <si>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</si>
  <si>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</si>
  <si>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</si>
  <si>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</si>
  <si>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</si>
  <si>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</si>
  <si>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</si>
  <si>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</si>
  <si>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</si>
  <si>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</si>
  <si>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</si>
  <si>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</si>
  <si>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</si>
  <si>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</si>
  <si>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</si>
  <si>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</si>
  <si>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</si>
  <si>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</si>
  <si>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</si>
  <si>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</si>
  <si>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</si>
  <si>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</si>
  <si>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</si>
  <si>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</si>
  <si>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</si>
  <si>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</si>
  <si>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</si>
  <si>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</si>
  <si>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</si>
  <si>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</si>
  <si>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</si>
  <si>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</si>
  <si>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</si>
  <si>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</si>
  <si>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</si>
  <si>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</si>
  <si>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</si>
  <si>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</si>
  <si>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</si>
  <si>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</si>
  <si>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</si>
  <si>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</si>
  <si>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</si>
  <si>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</si>
  <si>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</si>
  <si>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</si>
  <si>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</si>
  <si>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</si>
  <si>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</si>
  <si>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</si>
  <si>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</si>
  <si>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</si>
  <si>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</si>
  <si>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</si>
  <si>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</si>
  <si>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</si>
  <si>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</si>
  <si>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</si>
  <si>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</si>
  <si>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</si>
  <si>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</si>
  <si>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</si>
  <si>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</si>
  <si>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</si>
  <si>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</si>
  <si>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</si>
  <si>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</si>
  <si>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</si>
  <si>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</si>
  <si>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</si>
  <si>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</si>
  <si>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</si>
  <si>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</si>
  <si>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</si>
  <si>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</si>
  <si>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</si>
  <si>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</si>
  <si>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</si>
  <si>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</si>
  <si>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</si>
  <si>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</si>
  <si>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</si>
  <si>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</si>
  <si>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</si>
  <si>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</si>
  <si>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</si>
  <si>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</si>
  <si>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</si>
  <si>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</si>
  <si>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</si>
  <si>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</si>
  <si>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</si>
  <si>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</si>
  <si>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</si>
  <si>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</si>
  <si>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</si>
  <si>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</si>
  <si>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</si>
  <si>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</si>
  <si>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</si>
  <si>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</si>
  <si>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</si>
  <si>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</si>
  <si>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</si>
  <si>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</si>
  <si>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</si>
  <si>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</si>
  <si>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</si>
  <si>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</si>
  <si>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</si>
  <si>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</si>
  <si>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</si>
  <si>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</si>
  <si>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</si>
  <si>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</si>
  <si>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</si>
  <si>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</si>
  <si>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</si>
  <si>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</si>
  <si>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</si>
  <si>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</si>
  <si>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</si>
  <si>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</si>
  <si>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</si>
  <si>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</si>
  <si>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</si>
  <si>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</si>
  <si>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</si>
  <si>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</si>
  <si>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</si>
  <si>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</si>
  <si>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</si>
  <si>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</si>
  <si>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</si>
  <si>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</si>
  <si>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</si>
  <si>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</si>
  <si>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</si>
  <si>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</si>
  <si>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</si>
  <si>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</si>
  <si>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</si>
  <si>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</si>
  <si>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</si>
  <si>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</si>
  <si>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</si>
  <si>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</si>
  <si>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</si>
  <si>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</si>
  <si>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</si>
  <si>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</si>
  <si>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</si>
  <si>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</si>
  <si>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</si>
  <si>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</si>
  <si>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</si>
  <si>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</si>
  <si>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</si>
  <si>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</si>
  <si>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</si>
  <si>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</si>
  <si>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</si>
  <si>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</si>
  <si>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</si>
  <si>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</si>
  <si>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</si>
  <si>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</si>
  <si>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</si>
  <si>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</si>
  <si>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</si>
  <si>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</si>
  <si>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</si>
  <si>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</si>
  <si>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</si>
  <si>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</si>
  <si>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</si>
  <si>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</si>
  <si>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</si>
  <si>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</si>
  <si>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</si>
  <si>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</si>
  <si>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</si>
  <si>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</si>
  <si>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</si>
  <si>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</si>
  <si>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</si>
  <si>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</si>
  <si>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</si>
  <si>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</si>
  <si>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</si>
  <si>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</si>
  <si>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</si>
  <si>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</si>
  <si>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</si>
  <si>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</si>
  <si>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</si>
  <si>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</si>
  <si>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</si>
  <si>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</si>
  <si>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</si>
  <si>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</si>
  <si>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</si>
  <si>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</si>
  <si>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</si>
  <si>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</si>
  <si>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</si>
  <si>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</si>
  <si>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</si>
  <si>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</si>
  <si>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</si>
  <si>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</si>
  <si>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</si>
  <si>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</si>
  <si>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</si>
  <si>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</si>
  <si>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</si>
  <si>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</si>
  <si>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</si>
  <si>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</si>
  <si>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</si>
  <si>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</si>
  <si>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</si>
  <si>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</si>
  <si>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</si>
  <si>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</si>
  <si>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</si>
  <si>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</si>
  <si>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</si>
  <si>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</si>
  <si>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</si>
  <si>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</si>
  <si>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</si>
  <si>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</si>
  <si>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</si>
  <si>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</si>
  <si>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</si>
  <si>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</si>
  <si>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</si>
  <si>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</si>
  <si>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</si>
  <si>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</si>
  <si>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</si>
  <si>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</si>
  <si>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</si>
  <si>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</si>
  <si>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</si>
  <si>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</si>
  <si>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</si>
  <si>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</si>
  <si>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</si>
  <si>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</si>
  <si>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</si>
  <si>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</si>
  <si>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</si>
  <si>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</si>
  <si>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</si>
  <si>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</si>
  <si>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</si>
  <si>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</si>
  <si>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</si>
  <si>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</si>
  <si>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</si>
  <si>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</si>
  <si>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</si>
  <si>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</si>
  <si>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</si>
  <si>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</si>
  <si>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</si>
  <si>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</si>
  <si>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</si>
  <si>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</si>
  <si>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</si>
  <si>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</si>
  <si>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</si>
  <si>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</si>
  <si>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</si>
  <si>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</si>
  <si>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</si>
  <si>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</si>
  <si>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</si>
  <si>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</si>
  <si>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</si>
  <si>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</si>
  <si>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</si>
  <si>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</si>
  <si>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</si>
  <si>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</si>
  <si>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</si>
  <si>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</si>
  <si>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</si>
  <si>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</si>
  <si>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</si>
  <si>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</si>
  <si>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</si>
  <si>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</si>
  <si>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</si>
  <si>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</si>
  <si>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</si>
  <si>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</si>
  <si>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</si>
  <si>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</si>
  <si>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</si>
  <si>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</si>
  <si>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</si>
  <si>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</si>
  <si>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</si>
  <si>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</si>
  <si>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</si>
  <si>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</si>
  <si>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</si>
  <si>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</si>
  <si>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</si>
  <si>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</si>
  <si>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</si>
  <si>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</si>
  <si>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</si>
  <si>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</si>
  <si>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</si>
  <si>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</si>
  <si>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</si>
  <si>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</si>
  <si>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</si>
  <si>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</si>
  <si>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</si>
  <si>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</si>
  <si>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</si>
  <si>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</si>
  <si>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</si>
  <si>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</si>
  <si>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</si>
  <si>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</si>
  <si>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</si>
  <si>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</si>
  <si>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</si>
  <si>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</si>
  <si>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</si>
  <si>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</si>
  <si>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</si>
  <si>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</si>
  <si>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</si>
  <si>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</si>
  <si>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</si>
  <si>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</si>
  <si>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</si>
  <si>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</si>
  <si>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</si>
  <si>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</si>
  <si>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</si>
  <si>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</si>
  <si>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</si>
  <si>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</si>
  <si>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</si>
  <si>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</si>
  <si>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</si>
  <si>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</si>
  <si>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</si>
  <si>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</si>
  <si>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</si>
  <si>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</si>
  <si>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</si>
  <si>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</si>
  <si>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</si>
  <si>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</si>
  <si>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</si>
  <si>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</si>
  <si>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</si>
  <si>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</si>
  <si>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</si>
  <si>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</si>
  <si>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</si>
  <si>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</si>
  <si>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</si>
  <si>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</si>
  <si>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</si>
  <si>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</si>
  <si>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</si>
  <si>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</si>
  <si>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</si>
  <si>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</si>
  <si>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</si>
  <si>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</si>
  <si>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</si>
  <si>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</si>
  <si>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</si>
  <si>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</si>
  <si>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</si>
  <si>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</si>
  <si>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</si>
  <si>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</si>
  <si>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</si>
  <si>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</si>
  <si>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</si>
  <si>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</si>
  <si>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</si>
  <si>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</si>
  <si>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</si>
  <si>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</si>
  <si>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</si>
  <si>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</si>
  <si>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</si>
  <si>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</si>
  <si>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</si>
  <si>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</si>
  <si>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</si>
  <si>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</si>
  <si>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</si>
  <si>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</si>
  <si>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</si>
  <si>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</si>
  <si>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</si>
  <si>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</si>
  <si>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</si>
  <si>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</si>
  <si>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</si>
  <si>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</si>
  <si>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</si>
  <si>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</si>
  <si>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</si>
  <si>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</si>
  <si>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</si>
  <si>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</si>
  <si>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</si>
  <si>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</si>
  <si>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</si>
  <si>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</si>
  <si>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</si>
  <si>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</si>
  <si>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</si>
  <si>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</si>
  <si>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</si>
  <si>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</si>
  <si>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</si>
  <si>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</si>
  <si>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</si>
  <si>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</si>
  <si>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</si>
  <si>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</si>
  <si>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</si>
  <si>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</si>
  <si>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</si>
  <si>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</si>
  <si>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</si>
  <si>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</si>
  <si>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</si>
  <si>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</si>
  <si>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</si>
  <si>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</si>
  <si>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</si>
  <si>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</si>
  <si>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</si>
  <si>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</si>
  <si>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</si>
  <si>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</si>
  <si>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</si>
  <si>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</si>
  <si>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</si>
  <si>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</si>
  <si>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</si>
  <si>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</si>
  <si>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</si>
  <si>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</si>
  <si>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</si>
  <si>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</si>
  <si>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</si>
  <si>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</si>
  <si>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</si>
  <si>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</si>
  <si>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</si>
  <si>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</si>
  <si>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</si>
  <si>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</si>
  <si>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</si>
  <si>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</si>
  <si>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</si>
  <si>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</si>
  <si>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</si>
  <si>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</si>
  <si>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</si>
  <si>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</si>
  <si>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</si>
  <si>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</si>
  <si>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</si>
  <si>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</si>
  <si>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</si>
  <si>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</si>
  <si>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</si>
  <si>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</si>
  <si>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</si>
  <si>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</si>
  <si>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</si>
  <si>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</si>
  <si>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</si>
  <si>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</si>
  <si>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</si>
  <si>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</si>
  <si>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</si>
  <si>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</si>
  <si>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</si>
  <si>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</si>
  <si>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</si>
  <si>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</si>
  <si>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</si>
  <si>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</si>
  <si>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</si>
  <si>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</si>
  <si>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</si>
  <si>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</si>
  <si>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</si>
  <si>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</si>
  <si>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</si>
  <si>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</si>
  <si>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</si>
  <si>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</si>
  <si>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</si>
  <si>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</si>
  <si>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</si>
  <si>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</si>
  <si>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</si>
  <si>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</si>
  <si>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</si>
  <si>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</si>
  <si>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</si>
  <si>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</si>
  <si>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</si>
  <si>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</si>
  <si>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</si>
  <si>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</si>
  <si>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</si>
  <si>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</si>
  <si>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</si>
  <si>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</si>
  <si>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</si>
  <si>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</si>
  <si>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</si>
  <si>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</si>
  <si>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</si>
  <si>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</si>
  <si>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</si>
  <si>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</si>
  <si>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</si>
  <si>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</si>
  <si>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</si>
  <si>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</si>
  <si>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</si>
  <si>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</si>
  <si>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</si>
  <si>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</si>
  <si>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</si>
  <si>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</si>
  <si>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</si>
  <si>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</si>
  <si>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</si>
  <si>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</si>
  <si>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</si>
  <si>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</si>
  <si>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</si>
  <si>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</si>
  <si>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</si>
  <si>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</si>
  <si>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</si>
  <si>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</si>
  <si>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</si>
  <si>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</si>
  <si>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</si>
  <si>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</si>
  <si>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</si>
  <si>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</si>
  <si>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</si>
  <si>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</si>
  <si>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</si>
  <si>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</si>
  <si>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</si>
  <si>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</si>
  <si>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</si>
  <si>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</si>
  <si>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</si>
  <si>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</si>
  <si>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</si>
  <si>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</si>
  <si>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</si>
  <si>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</si>
  <si>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</si>
  <si>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</si>
  <si>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</si>
  <si>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</si>
  <si>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</si>
  <si>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</si>
  <si>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</si>
  <si>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</si>
  <si>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</si>
  <si>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</si>
  <si>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</si>
  <si>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</si>
  <si>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</si>
  <si>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</si>
  <si>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</si>
  <si>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</si>
  <si>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</si>
  <si>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</si>
  <si>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</si>
  <si>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</si>
  <si>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</si>
  <si>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</si>
  <si>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</si>
  <si>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</si>
  <si>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</si>
  <si>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</si>
  <si>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</si>
  <si>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</si>
  <si>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</si>
  <si>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</si>
  <si>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</si>
  <si>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</si>
  <si>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</si>
  <si>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</si>
  <si>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</si>
  <si>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</si>
  <si>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</si>
  <si>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</si>
  <si>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</si>
  <si>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</si>
  <si>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</si>
  <si>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</si>
  <si>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</si>
  <si>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</si>
  <si>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</si>
  <si>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</si>
  <si>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</si>
  <si>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</si>
  <si>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</si>
  <si>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</si>
  <si>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</si>
  <si>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</si>
  <si>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</si>
  <si>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</si>
  <si>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</si>
  <si>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</si>
  <si>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</si>
  <si>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</si>
  <si>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</si>
  <si>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</si>
  <si>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</si>
  <si>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</si>
  <si>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</si>
  <si>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</si>
  <si>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</si>
  <si>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</si>
  <si>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</si>
  <si>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</si>
  <si>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</si>
  <si>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</si>
  <si>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</si>
  <si>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</si>
  <si>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</si>
  <si>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</si>
  <si>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</si>
  <si>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</si>
  <si>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</si>
  <si>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</si>
  <si>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</si>
  <si>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</si>
  <si>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</si>
  <si>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</si>
  <si>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</si>
  <si>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</si>
  <si>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</si>
  <si>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</si>
  <si>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</si>
  <si>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</si>
  <si>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</si>
  <si>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</si>
  <si>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</si>
  <si>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</si>
  <si>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</si>
  <si>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</si>
  <si>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</si>
  <si>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</si>
  <si>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</si>
  <si>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</si>
  <si>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</si>
  <si>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</si>
  <si>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</si>
  <si>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</si>
  <si>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</si>
  <si>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</si>
  <si>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</si>
  <si>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</si>
  <si>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</si>
  <si>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</si>
  <si>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</si>
  <si>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</si>
  <si>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</si>
  <si>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</si>
  <si>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</si>
  <si>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</si>
  <si>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</si>
  <si>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</si>
  <si>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</si>
  <si>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</si>
  <si>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</si>
  <si>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</si>
  <si>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</si>
  <si>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</si>
  <si>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</si>
  <si>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</si>
  <si>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</si>
  <si>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</si>
  <si>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</si>
  <si>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</si>
  <si>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</si>
  <si>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</si>
  <si>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</si>
  <si>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</si>
  <si>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</si>
  <si>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</si>
  <si>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</si>
  <si>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</si>
  <si>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</si>
  <si>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</si>
  <si>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</si>
  <si>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</si>
  <si>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</si>
  <si>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</si>
  <si>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</si>
  <si>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</si>
  <si>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</si>
  <si>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</si>
  <si>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</si>
  <si>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</si>
  <si>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</si>
  <si>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</si>
  <si>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</si>
  <si>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</si>
  <si>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</si>
  <si>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</si>
  <si>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</si>
  <si>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</si>
  <si>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</si>
  <si>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</si>
  <si>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</si>
  <si>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</si>
  <si>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</si>
  <si>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</si>
  <si>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</si>
  <si>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</si>
  <si>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</si>
  <si>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</si>
  <si>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</si>
  <si>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</si>
  <si>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</si>
  <si>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</si>
  <si>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</si>
  <si>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</si>
  <si>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</si>
  <si>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</si>
  <si>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</si>
  <si>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</si>
  <si>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</si>
  <si>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</si>
  <si>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</si>
  <si>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</si>
  <si>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</si>
  <si>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</si>
  <si>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</si>
  <si>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</si>
  <si>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</si>
  <si>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</si>
  <si>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</si>
  <si>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</si>
  <si>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</si>
  <si>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</si>
  <si>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</si>
  <si>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</si>
  <si>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</si>
  <si>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</si>
  <si>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</si>
  <si>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</si>
  <si>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</si>
  <si>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</si>
  <si>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</si>
  <si>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</si>
  <si>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</si>
  <si>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</si>
  <si>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</si>
  <si>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</si>
  <si>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</si>
  <si>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</si>
  <si>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</si>
  <si>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</si>
  <si>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</si>
  <si>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</si>
  <si>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</si>
  <si>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</si>
  <si>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</si>
  <si>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</si>
  <si>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</si>
  <si>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</si>
  <si>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</si>
  <si>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</si>
  <si>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</si>
  <si>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</si>
  <si>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</si>
  <si>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</si>
  <si>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</si>
  <si>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</si>
  <si>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</si>
  <si>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</si>
  <si>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</si>
  <si>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</si>
  <si>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</si>
  <si>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</si>
  <si>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</si>
  <si>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</si>
  <si>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</si>
  <si>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</si>
  <si>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</si>
  <si>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</si>
  <si>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</si>
  <si>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</si>
  <si>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</si>
  <si>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</si>
  <si>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</si>
  <si>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</si>
  <si>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</si>
  <si>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</si>
  <si>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</si>
  <si>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</si>
  <si>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</si>
  <si>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</si>
  <si>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</si>
  <si>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</si>
  <si>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</si>
  <si>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</si>
  <si>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</si>
  <si>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</si>
  <si>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</si>
  <si>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</si>
  <si>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</si>
  <si>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</si>
  <si>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</si>
  <si>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</si>
  <si>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</si>
  <si>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</si>
  <si>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</si>
  <si>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</si>
  <si>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</si>
  <si>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</si>
  <si>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</si>
  <si>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</si>
  <si>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</si>
  <si>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</si>
  <si>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</si>
  <si>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</si>
  <si>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</si>
  <si>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</si>
  <si>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</si>
  <si>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</si>
  <si>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</si>
  <si>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</si>
  <si>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</si>
  <si>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</si>
  <si>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</si>
  <si>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</si>
  <si>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</si>
  <si>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</si>
  <si>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</si>
  <si>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</si>
  <si>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</si>
  <si>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</si>
  <si>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</si>
  <si>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</si>
  <si>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</si>
  <si>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</si>
  <si>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</si>
  <si>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</si>
  <si>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</si>
  <si>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</si>
  <si>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</si>
  <si>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</si>
  <si>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</si>
  <si>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</si>
  <si>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</si>
  <si>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</si>
  <si>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</si>
  <si>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</si>
  <si>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</si>
  <si>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</si>
  <si>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</si>
  <si>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</si>
  <si>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</si>
  <si>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</si>
  <si>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</si>
  <si>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</si>
  <si>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</si>
  <si>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</si>
  <si>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</si>
  <si>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</si>
  <si>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</si>
  <si>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</si>
  <si>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</si>
  <si>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</si>
  <si>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</si>
  <si>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</si>
  <si>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</si>
  <si>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</si>
  <si>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</si>
  <si>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</si>
  <si>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</si>
  <si>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</si>
  <si>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</si>
  <si>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</si>
  <si>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</si>
  <si>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</si>
  <si>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</si>
  <si>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</si>
  <si>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</si>
  <si>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</si>
  <si>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</si>
  <si>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</si>
  <si>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</si>
  <si>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</si>
  <si>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</si>
  <si>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</si>
  <si>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</si>
  <si>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</si>
  <si>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</si>
  <si>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</si>
  <si>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</si>
  <si>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</si>
  <si>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</si>
  <si>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</si>
  <si>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</si>
  <si>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</si>
  <si>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</si>
  <si>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</si>
  <si>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</si>
  <si>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</si>
  <si>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</si>
  <si>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</si>
  <si>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</si>
  <si>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</si>
  <si>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</si>
  <si>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</si>
  <si>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</si>
  <si>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</si>
  <si>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</si>
  <si>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</si>
  <si>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</si>
  <si>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</si>
  <si>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</si>
  <si>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</si>
  <si>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</si>
  <si>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</si>
  <si>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</si>
  <si>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</si>
  <si>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</si>
  <si>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</si>
  <si>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</si>
  <si>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</si>
  <si>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</si>
  <si>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</si>
  <si>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</si>
  <si>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</si>
  <si>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</si>
  <si>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</si>
  <si>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</si>
  <si>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</si>
  <si>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</si>
  <si>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</si>
  <si>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</si>
  <si>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</si>
  <si>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</si>
  <si>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</si>
  <si>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</si>
  <si>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</si>
  <si>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</si>
  <si>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</si>
  <si>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</si>
  <si>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</si>
  <si>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</si>
  <si>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</si>
  <si>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</si>
  <si>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</si>
  <si>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</si>
  <si>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</si>
  <si>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</si>
  <si>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</si>
  <si>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</si>
  <si>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</si>
  <si>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</si>
  <si>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</si>
  <si>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</si>
  <si>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</si>
  <si>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</si>
  <si>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</si>
  <si>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</si>
  <si>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</si>
  <si>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</si>
  <si>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</si>
  <si>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</si>
  <si>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</si>
  <si>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</si>
  <si>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</si>
  <si>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</si>
  <si>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</si>
  <si>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</si>
  <si>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</si>
  <si>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</si>
  <si>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</si>
  <si>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</si>
  <si>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</si>
  <si>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</si>
  <si>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</si>
  <si>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</si>
  <si>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</si>
  <si>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</si>
  <si>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</si>
  <si>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</si>
  <si>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</si>
  <si>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</si>
  <si>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</si>
  <si>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</si>
  <si>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</si>
  <si>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</si>
  <si>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</si>
  <si>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</si>
  <si>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</si>
  <si>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</si>
  <si>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</si>
  <si>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</si>
  <si>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</si>
  <si>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</si>
  <si>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</si>
  <si>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</si>
  <si>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</si>
  <si>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</si>
  <si>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</si>
  <si>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</si>
  <si>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</si>
  <si>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</si>
  <si>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</si>
  <si>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</si>
  <si>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</si>
  <si>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</si>
  <si>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</si>
  <si>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</si>
  <si>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</si>
  <si>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</si>
  <si>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</si>
  <si>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</si>
  <si>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</si>
  <si>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</si>
  <si>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</si>
  <si>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</si>
  <si>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</si>
  <si>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</si>
  <si>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</si>
  <si>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</si>
  <si>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</si>
  <si>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</si>
  <si>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</si>
  <si>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</si>
  <si>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</si>
  <si>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</si>
  <si>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</si>
  <si>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</si>
  <si>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</si>
  <si>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</si>
  <si>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</si>
  <si>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</si>
  <si>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</si>
  <si>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</si>
  <si>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</si>
  <si>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</si>
  <si>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</si>
  <si>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</si>
  <si>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</si>
  <si>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</si>
  <si>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</si>
  <si>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</si>
  <si>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</si>
  <si>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</si>
  <si>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</si>
  <si>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</si>
  <si>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</si>
  <si>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</si>
  <si>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</si>
  <si>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</si>
  <si>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</si>
  <si>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</si>
  <si>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</si>
  <si>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</si>
  <si>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</si>
  <si>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</si>
  <si>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</si>
  <si>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</si>
  <si>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</si>
  <si>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</si>
  <si>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</si>
  <si>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</si>
  <si>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</si>
  <si>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</si>
  <si>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</si>
  <si>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</si>
  <si>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</si>
  <si>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</si>
  <si>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</si>
  <si>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</si>
  <si>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</si>
  <si>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</si>
  <si>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</si>
  <si>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</si>
  <si>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</si>
  <si>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</si>
  <si>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</si>
  <si>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</si>
  <si>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</si>
  <si>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</si>
  <si>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</si>
  <si>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</si>
  <si>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</si>
  <si>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</si>
  <si>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</si>
  <si>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</si>
  <si>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</si>
  <si>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</si>
  <si>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</si>
  <si>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</si>
  <si>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</si>
  <si>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</si>
  <si>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</si>
  <si>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</si>
  <si>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</si>
  <si>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</si>
  <si>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</si>
  <si>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</si>
  <si>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</si>
  <si>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</si>
  <si>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</si>
  <si>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</si>
  <si>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</si>
  <si>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</si>
  <si>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</si>
  <si>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</si>
  <si>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</si>
  <si>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</si>
  <si>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</si>
  <si>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</si>
  <si>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</si>
  <si>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</si>
  <si>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</si>
  <si>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</si>
  <si>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</si>
  <si>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</si>
  <si>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</si>
  <si>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</si>
  <si>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</si>
  <si>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</si>
  <si>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</si>
  <si>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</si>
  <si>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</si>
  <si>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</si>
  <si>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</si>
  <si>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</si>
  <si>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</si>
  <si>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</si>
  <si>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</si>
  <si>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</si>
  <si>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</si>
  <si>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</si>
  <si>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</si>
  <si>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</si>
  <si>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</si>
  <si>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</si>
  <si>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</si>
  <si>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</si>
  <si>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</si>
  <si>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</si>
  <si>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</si>
  <si>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</si>
  <si>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</si>
  <si>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</si>
  <si>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</si>
  <si>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</si>
  <si>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</si>
  <si>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</si>
  <si>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</si>
  <si>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</si>
  <si>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</si>
  <si>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</si>
  <si>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</si>
  <si>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</si>
  <si>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</si>
  <si>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</si>
  <si>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</si>
  <si>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</si>
  <si>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</si>
  <si>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</si>
  <si>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</si>
  <si>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</si>
  <si>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</si>
  <si>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</si>
  <si>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</si>
  <si>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</si>
  <si>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</si>
  <si>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</si>
  <si>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</si>
  <si>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</si>
  <si>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</si>
  <si>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</si>
  <si>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</si>
  <si>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</si>
  <si>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</si>
  <si>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</si>
  <si>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</si>
  <si>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</si>
  <si>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</si>
  <si>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</si>
  <si>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</si>
  <si>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</si>
  <si>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</si>
  <si>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</si>
  <si>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</si>
  <si>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</si>
  <si>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</si>
  <si>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</si>
  <si>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</si>
  <si>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</si>
  <si>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</si>
  <si>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</si>
  <si>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</si>
  <si>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</si>
  <si>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</si>
  <si>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</si>
  <si>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</si>
  <si>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</si>
  <si>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</si>
  <si>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</si>
  <si>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</si>
  <si>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</si>
  <si>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</si>
  <si>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</si>
  <si>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</si>
  <si>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</si>
  <si>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</si>
  <si>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</si>
  <si>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</si>
  <si>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</si>
  <si>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</si>
  <si>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</si>
  <si>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</si>
  <si>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</si>
  <si>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</si>
  <si>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</si>
  <si>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</si>
  <si>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</si>
  <si>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</si>
  <si>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</si>
  <si>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</si>
  <si>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</si>
  <si>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</si>
  <si>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</si>
  <si>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</si>
  <si>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</si>
  <si>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</si>
  <si>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</si>
  <si>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</si>
  <si>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</si>
  <si>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</si>
  <si>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</si>
  <si>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</si>
  <si>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</si>
  <si>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</si>
  <si>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</si>
  <si>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</si>
  <si>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</si>
  <si>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</si>
  <si>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</si>
  <si>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</si>
  <si>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</si>
  <si>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</si>
  <si>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</si>
  <si>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</si>
  <si>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</si>
  <si>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</si>
  <si>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</si>
  <si>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</si>
  <si>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</si>
  <si>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</si>
  <si>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</si>
  <si>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</si>
  <si>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</si>
  <si>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</si>
  <si>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</si>
  <si>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</si>
  <si>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</si>
  <si>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</si>
  <si>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</si>
  <si>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</si>
  <si>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</si>
  <si>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</si>
  <si>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</si>
  <si>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</si>
  <si>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</si>
  <si>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</si>
  <si>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</si>
  <si>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</si>
  <si>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</si>
  <si>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</si>
  <si>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</si>
  <si>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</si>
  <si>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</si>
  <si>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</si>
  <si>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</si>
  <si>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</si>
  <si>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</si>
  <si>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</si>
  <si>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</si>
  <si>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</si>
  <si>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</si>
  <si>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</si>
  <si>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</si>
  <si>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</si>
  <si>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</si>
  <si>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</si>
  <si>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</si>
  <si>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</si>
  <si>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</si>
  <si>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</si>
  <si>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</si>
  <si>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</si>
  <si>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</si>
  <si>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</si>
  <si>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</si>
  <si>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</si>
  <si>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</si>
  <si>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</si>
  <si>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</si>
  <si>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</si>
  <si>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</si>
  <si>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</si>
  <si>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</si>
  <si>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</si>
  <si>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</si>
  <si>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</si>
  <si>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</si>
  <si>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</si>
  <si>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</si>
  <si>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</si>
  <si>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</si>
  <si>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</si>
  <si>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</si>
  <si>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</si>
  <si>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</si>
  <si>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</si>
  <si>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</si>
  <si>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</si>
  <si>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</si>
  <si>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</si>
  <si>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</si>
  <si>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</si>
  <si>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</si>
  <si>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</si>
  <si>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</si>
  <si>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</si>
  <si>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</si>
  <si>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</si>
  <si>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</si>
  <si>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</si>
  <si>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</si>
  <si>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</si>
  <si>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</si>
  <si>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</si>
  <si>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</si>
  <si>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</si>
  <si>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</si>
  <si>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</si>
  <si>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</si>
  <si>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</si>
  <si>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</si>
  <si>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</si>
  <si>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</si>
  <si>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</si>
  <si>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</si>
  <si>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</si>
  <si>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</si>
  <si>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</si>
  <si>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</si>
  <si>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</si>
  <si>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</si>
  <si>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</si>
  <si>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</si>
  <si>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</si>
  <si>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</si>
  <si>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</si>
  <si>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</si>
  <si>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</si>
  <si>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</si>
  <si>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</si>
  <si>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</si>
  <si>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</si>
  <si>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</si>
  <si>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</si>
  <si>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</si>
  <si>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</si>
  <si>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</si>
  <si>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</si>
  <si>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</si>
  <si>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</si>
  <si>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</si>
  <si>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</si>
  <si>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</si>
  <si>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</si>
  <si>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</si>
  <si>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</si>
  <si>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</si>
  <si>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</si>
  <si>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</si>
  <si>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</si>
  <si>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</si>
  <si>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</si>
  <si>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</si>
  <si>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</si>
  <si>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</si>
  <si>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</si>
  <si>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</si>
  <si>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</si>
  <si>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</si>
  <si>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</si>
  <si>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</si>
  <si>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</si>
  <si>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</si>
  <si>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</si>
  <si>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</si>
  <si>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</si>
  <si>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</si>
  <si>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</si>
  <si>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</si>
  <si>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</si>
  <si>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</si>
  <si>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</si>
  <si>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</si>
  <si>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</si>
  <si>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</si>
  <si>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</si>
  <si>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</si>
  <si>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</si>
  <si>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</si>
  <si>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</si>
  <si>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</si>
  <si>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</si>
  <si>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</si>
  <si>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</si>
  <si>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</si>
  <si>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</si>
  <si>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</si>
  <si>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</si>
  <si>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</si>
  <si>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</si>
  <si>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</si>
  <si>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</si>
  <si>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</si>
  <si>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</si>
  <si>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</si>
  <si>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</si>
  <si>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</si>
  <si>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</si>
  <si>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</si>
  <si>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</si>
  <si>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</si>
  <si>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</si>
  <si>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</si>
  <si>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</si>
  <si>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</si>
  <si>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</si>
  <si>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</si>
  <si>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</si>
  <si>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</si>
  <si>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</si>
  <si>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</si>
  <si>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</si>
  <si>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</si>
  <si>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</si>
  <si>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</si>
  <si>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</si>
  <si>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</si>
  <si>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</si>
  <si>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</si>
  <si>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</si>
  <si>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</si>
  <si>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</si>
  <si>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</si>
  <si>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</si>
  <si>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</si>
  <si>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</si>
  <si>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</si>
  <si>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</si>
  <si>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</si>
  <si>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</si>
  <si>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</si>
  <si>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</si>
  <si>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</si>
  <si>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</si>
  <si>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</si>
  <si>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</si>
  <si>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</si>
  <si>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</si>
  <si>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</si>
  <si>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</si>
  <si>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</si>
  <si>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</si>
  <si>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</si>
  <si>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</si>
  <si>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</si>
  <si>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</si>
  <si>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</si>
  <si>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</si>
  <si>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</si>
  <si>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</si>
  <si>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</si>
  <si>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</si>
  <si>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</si>
  <si>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</si>
  <si>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</si>
  <si>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</si>
  <si>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</si>
  <si>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</si>
  <si>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</si>
  <si>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</si>
  <si>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</si>
  <si>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</si>
  <si>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</si>
  <si>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</si>
  <si>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</si>
  <si>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</si>
  <si>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</si>
  <si>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</si>
  <si>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</si>
  <si>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</si>
  <si>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</si>
  <si>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</si>
  <si>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</si>
  <si>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</si>
  <si>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</si>
  <si>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</si>
  <si>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</si>
  <si>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</si>
  <si>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</si>
  <si>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</si>
  <si>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</si>
  <si>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</si>
  <si>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</si>
  <si>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</si>
  <si>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</si>
  <si>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</si>
  <si>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</si>
  <si>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</si>
  <si>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</si>
  <si>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</si>
  <si>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</si>
  <si>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</si>
  <si>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</si>
  <si>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</si>
  <si>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</si>
  <si>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</si>
  <si>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</si>
  <si>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</si>
  <si>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</si>
  <si>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</si>
  <si>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</si>
  <si>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</si>
  <si>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</si>
  <si>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</si>
  <si>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</si>
  <si>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</si>
  <si>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</si>
  <si>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</si>
  <si>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</si>
  <si>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</si>
  <si>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</si>
  <si>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</si>
  <si>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</si>
  <si>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</si>
  <si>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</si>
  <si>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</si>
  <si>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</si>
  <si>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</si>
  <si>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</si>
  <si>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</si>
  <si>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</si>
  <si>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</si>
  <si>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</si>
  <si>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</si>
  <si>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</si>
  <si>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</si>
  <si>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</si>
  <si>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</si>
  <si>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</si>
  <si>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</si>
  <si>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</si>
  <si>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</si>
  <si>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</si>
  <si>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</si>
  <si>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</si>
  <si>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</si>
  <si>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</si>
  <si>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</si>
  <si>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</si>
  <si>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</si>
  <si>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</si>
  <si>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</si>
  <si>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</si>
  <si>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</si>
  <si>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</si>
  <si>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</si>
  <si>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</si>
  <si>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</si>
  <si>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</si>
  <si>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</si>
  <si>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</si>
  <si>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</si>
  <si>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</si>
  <si>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</si>
  <si>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</si>
  <si>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</si>
  <si>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</si>
  <si>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</si>
  <si>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</si>
  <si>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</si>
  <si>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</si>
  <si>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</si>
  <si>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</si>
  <si>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</si>
  <si>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</si>
  <si>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</si>
  <si>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</si>
  <si>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</si>
  <si>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</si>
  <si>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</si>
  <si>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</si>
  <si>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</si>
  <si>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</si>
  <si>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</si>
  <si>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</si>
  <si>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</si>
  <si>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</si>
  <si>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</si>
  <si>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</si>
  <si>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</si>
  <si>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</si>
  <si>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</si>
  <si>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</si>
  <si>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</si>
  <si>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</si>
  <si>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</si>
  <si>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</si>
  <si>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</si>
  <si>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</si>
  <si>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</si>
  <si>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</si>
  <si>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</si>
  <si>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</si>
  <si>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</si>
  <si>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</si>
  <si>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</si>
  <si>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</si>
  <si>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</si>
  <si>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</si>
  <si>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</si>
  <si>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</si>
  <si>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</si>
  <si>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</si>
  <si>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</si>
  <si>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</si>
  <si>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</si>
  <si>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</si>
  <si>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</si>
  <si>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</si>
  <si>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</si>
  <si>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</si>
  <si>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</si>
  <si>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</si>
  <si>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</si>
  <si>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</si>
  <si>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</si>
  <si>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</si>
  <si>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</si>
  <si>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</si>
  <si>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</si>
  <si>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</si>
  <si>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</si>
  <si>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</si>
  <si>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</si>
  <si>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</si>
  <si>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</si>
  <si>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</si>
  <si>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</si>
  <si>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</si>
  <si>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</si>
  <si>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</si>
  <si>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</si>
  <si>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</si>
  <si>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</si>
  <si>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</si>
  <si>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</si>
  <si>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</si>
  <si>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</si>
  <si>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</si>
  <si>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</si>
  <si>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</si>
  <si>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</si>
  <si>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</si>
  <si>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</si>
  <si>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</si>
  <si>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</si>
  <si>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</si>
  <si>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</si>
  <si>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</si>
  <si>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</si>
  <si>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</si>
  <si>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</si>
  <si>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</si>
  <si>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</si>
  <si>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</si>
  <si>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</si>
  <si>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</si>
  <si>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</si>
  <si>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</si>
  <si>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</si>
  <si>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</si>
  <si>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</si>
  <si>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</si>
  <si>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</si>
  <si>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</si>
  <si>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</si>
  <si>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</si>
  <si>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</si>
  <si>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</si>
  <si>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</si>
  <si>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</si>
  <si>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</si>
  <si>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</si>
  <si>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</si>
  <si>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</si>
  <si>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</si>
  <si>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</si>
  <si>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</si>
  <si>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</si>
  <si>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</si>
  <si>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</si>
  <si>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</si>
  <si>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</si>
  <si>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</si>
  <si>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</si>
  <si>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</si>
  <si>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</si>
  <si>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</si>
  <si>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</si>
  <si>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</si>
  <si>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</si>
  <si>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</si>
  <si>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</si>
  <si>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</si>
  <si>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</si>
  <si>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</si>
  <si>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</si>
  <si>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</si>
  <si>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</si>
  <si>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</si>
  <si>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</si>
  <si>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</si>
  <si>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</si>
  <si>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</si>
  <si>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</si>
  <si>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</si>
  <si>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</si>
  <si>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</si>
  <si>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</si>
  <si>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</si>
  <si>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</si>
  <si>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</si>
  <si>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</si>
  <si>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</si>
  <si>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</si>
  <si>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</si>
  <si>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</si>
  <si>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</si>
  <si>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</si>
  <si>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</si>
  <si>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</si>
  <si>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</si>
  <si>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</si>
  <si>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</si>
  <si>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</si>
  <si>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</si>
  <si>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</si>
  <si>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</si>
  <si>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</si>
  <si>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</si>
  <si>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</si>
  <si>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</si>
  <si>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</si>
  <si>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</si>
  <si>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</si>
  <si>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</si>
  <si>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</si>
  <si>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</si>
  <si>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</si>
  <si>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</si>
  <si>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</si>
  <si>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</si>
  <si>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</si>
  <si>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</si>
  <si>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</si>
  <si>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</si>
  <si>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</si>
  <si>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</si>
  <si>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</si>
  <si>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</si>
  <si>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</si>
  <si>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</si>
  <si>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</si>
  <si>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</si>
  <si>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</si>
  <si>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</si>
  <si>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</si>
  <si>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</si>
  <si>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</si>
  <si>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</si>
  <si>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</si>
  <si>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</si>
  <si>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</si>
  <si>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</si>
  <si>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</si>
  <si>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</si>
  <si>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</si>
  <si>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</si>
  <si>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</si>
  <si>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</si>
  <si>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</si>
  <si>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</si>
  <si>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</si>
  <si>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</si>
  <si>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</si>
  <si>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</si>
  <si>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</si>
  <si>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</si>
  <si>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</si>
  <si>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</si>
  <si>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</si>
  <si>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</si>
  <si>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</si>
  <si>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</si>
  <si>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</si>
  <si>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</si>
  <si>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</si>
  <si>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</si>
  <si>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</si>
  <si>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</si>
  <si>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</si>
  <si>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</si>
  <si>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</si>
  <si>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</si>
  <si>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</si>
  <si>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</si>
  <si>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</si>
  <si>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</si>
  <si>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</si>
  <si>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</si>
  <si>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</si>
  <si>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</si>
  <si>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</si>
  <si>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</si>
  <si>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</si>
  <si>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</si>
  <si>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</si>
  <si>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</si>
  <si>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</si>
  <si>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</si>
  <si>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</si>
  <si>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</si>
  <si>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</si>
  <si>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</si>
  <si>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</si>
  <si>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</si>
  <si>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</si>
  <si>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</si>
  <si>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</si>
  <si>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</si>
  <si>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</si>
  <si>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</si>
  <si>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</si>
  <si>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</si>
  <si>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</si>
  <si>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</si>
  <si>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</si>
  <si>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</si>
  <si>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</si>
  <si>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</si>
  <si>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</si>
  <si>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</si>
  <si>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</si>
  <si>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</si>
  <si>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</si>
  <si>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</si>
  <si>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</si>
  <si>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</si>
  <si>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</si>
  <si>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</si>
  <si>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</si>
  <si>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</si>
  <si>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</si>
  <si>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</si>
  <si>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</si>
  <si>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</si>
  <si>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</si>
  <si>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</si>
  <si>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</si>
  <si>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</si>
  <si>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</si>
  <si>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</si>
  <si>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</si>
  <si>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</si>
  <si>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</si>
  <si>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</si>
  <si>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</si>
  <si>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</si>
  <si>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</si>
  <si>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</si>
  <si>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</si>
  <si>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</si>
  <si>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</si>
  <si>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</si>
  <si>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</si>
  <si>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</si>
  <si>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</si>
  <si>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</si>
  <si>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</si>
  <si>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</si>
  <si>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</si>
  <si>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</si>
  <si>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</si>
  <si>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</si>
  <si>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</si>
  <si>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</si>
  <si>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</si>
  <si>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</si>
  <si>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</si>
  <si>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</si>
  <si>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</si>
  <si>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</si>
  <si>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</si>
  <si>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</si>
  <si>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</si>
  <si>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</si>
  <si>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</si>
  <si>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</si>
  <si>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</si>
  <si>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</si>
  <si>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</si>
  <si>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</si>
  <si>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</si>
  <si>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</si>
  <si>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</si>
  <si>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</si>
  <si>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</si>
  <si>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</si>
  <si>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</si>
  <si>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</si>
  <si>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</si>
  <si>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</si>
  <si>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</si>
  <si>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</si>
  <si>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</si>
  <si>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</si>
  <si>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</si>
  <si>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</si>
  <si>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</si>
  <si>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</si>
  <si>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</si>
  <si>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</si>
  <si>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</si>
  <si>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</si>
  <si>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</si>
  <si>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</si>
  <si>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</si>
  <si>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</si>
  <si>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</si>
  <si>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</si>
  <si>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</si>
  <si>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</si>
  <si>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</si>
  <si>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</si>
  <si>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</si>
  <si>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</si>
  <si>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</si>
  <si>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</si>
  <si>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</si>
  <si>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</si>
  <si>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</si>
  <si>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</si>
  <si>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</si>
  <si>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</si>
  <si>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</si>
  <si>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</si>
  <si>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</si>
  <si>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</si>
  <si>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</si>
  <si>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</si>
  <si>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</si>
  <si>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</si>
  <si>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</si>
  <si>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</si>
  <si>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</si>
  <si>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</si>
  <si>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</si>
  <si>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</si>
  <si>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</si>
  <si>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</si>
  <si>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</si>
  <si>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</si>
  <si>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</si>
  <si>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</si>
  <si>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</si>
  <si>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</si>
  <si>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</si>
  <si>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</si>
  <si>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</si>
  <si>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</si>
  <si>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</si>
  <si>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</si>
  <si>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</si>
  <si>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</si>
  <si>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</si>
  <si>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</si>
  <si>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</si>
  <si>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</si>
  <si>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</si>
  <si>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</si>
  <si>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</si>
  <si>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</si>
  <si>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</si>
  <si>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</si>
  <si>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</si>
  <si>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</si>
  <si>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</si>
  <si>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</si>
  <si>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</si>
  <si>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</si>
  <si>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</si>
  <si>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</si>
  <si>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</si>
  <si>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</si>
  <si>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</si>
  <si>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</si>
  <si>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</si>
  <si>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</si>
  <si>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</si>
  <si>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</si>
  <si>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</si>
  <si>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</si>
  <si>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</si>
  <si>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</si>
  <si>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</si>
  <si>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</si>
  <si>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</si>
  <si>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</si>
  <si>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</si>
  <si>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</si>
  <si>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</si>
  <si>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</si>
  <si>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</si>
  <si>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</si>
  <si>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</si>
  <si>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</si>
  <si>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</si>
  <si>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</si>
  <si>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</si>
  <si>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</si>
  <si>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</si>
  <si>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</si>
  <si>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</si>
  <si>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</si>
  <si>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</si>
  <si>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</si>
  <si>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</si>
  <si>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</si>
  <si>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</si>
  <si>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</si>
  <si>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</si>
  <si>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</si>
  <si>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</si>
  <si>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</si>
  <si>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</si>
  <si>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</si>
  <si>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</si>
  <si>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</si>
  <si>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</si>
  <si>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</si>
  <si>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</si>
  <si>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</si>
  <si>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</si>
  <si>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</si>
  <si>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</si>
  <si>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</si>
  <si>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</si>
  <si>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</si>
  <si>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</si>
  <si>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</si>
  <si>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</si>
  <si>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</si>
  <si>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</si>
  <si>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</si>
  <si>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</si>
  <si>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</si>
  <si>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</si>
  <si>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</si>
  <si>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</si>
  <si>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</si>
  <si>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</si>
  <si>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</si>
  <si>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</si>
  <si>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</si>
  <si>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</si>
  <si>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</si>
  <si>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</si>
  <si>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</si>
  <si>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</si>
  <si>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</si>
  <si>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</si>
  <si>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</si>
  <si>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</si>
  <si>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</si>
  <si>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</si>
  <si>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</si>
  <si>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</si>
  <si>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</si>
  <si>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</si>
  <si>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</si>
  <si>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</si>
  <si>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</si>
  <si>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</si>
  <si>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</si>
  <si>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</si>
  <si>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</si>
  <si>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</si>
  <si>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</si>
  <si>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</si>
  <si>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</si>
  <si>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</si>
  <si>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</si>
  <si>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</si>
  <si>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</si>
  <si>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</si>
  <si>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</si>
  <si>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</si>
  <si>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</si>
  <si>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</si>
  <si>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</si>
  <si>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</si>
  <si>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</si>
  <si>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</si>
  <si>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</si>
  <si>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</si>
  <si>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</si>
  <si>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</si>
  <si>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</si>
  <si>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</si>
  <si>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</si>
  <si>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</si>
  <si>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</si>
  <si>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</si>
  <si>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</si>
  <si>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</si>
  <si>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</si>
  <si>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</si>
  <si>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</si>
  <si>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</si>
  <si>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</si>
  <si>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</si>
  <si>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</si>
  <si>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</si>
  <si>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</si>
  <si>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</si>
  <si>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</si>
  <si>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</si>
  <si>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</si>
  <si>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</si>
  <si>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</si>
  <si>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</si>
  <si>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</si>
  <si>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</si>
  <si>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</si>
  <si>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</si>
  <si>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</si>
  <si>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</si>
  <si>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</si>
  <si>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</si>
  <si>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</si>
  <si>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</si>
  <si>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</si>
  <si>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</si>
  <si>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</si>
  <si>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</si>
  <si>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</si>
  <si>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</si>
  <si>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</si>
  <si>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</si>
  <si>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</si>
  <si>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</si>
  <si>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</si>
  <si>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</si>
  <si>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</si>
  <si>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</si>
  <si>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</si>
  <si>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</si>
  <si>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</si>
  <si>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</si>
  <si>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</si>
  <si>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</si>
  <si>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</si>
  <si>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</si>
  <si>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</si>
  <si>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</si>
  <si>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</si>
  <si>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</si>
  <si>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</si>
  <si>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</si>
  <si>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</si>
  <si>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</si>
  <si>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</si>
  <si>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</si>
  <si>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</si>
  <si>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</si>
  <si>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</si>
  <si>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</si>
  <si>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</si>
  <si>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</si>
  <si>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</si>
  <si>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</si>
  <si>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</si>
  <si>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</si>
  <si>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</si>
  <si>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</si>
  <si>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</si>
  <si>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</si>
  <si>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</si>
  <si>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</si>
  <si>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</si>
  <si>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</si>
  <si>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</si>
  <si>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</si>
  <si>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</si>
  <si>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</si>
  <si>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</si>
  <si>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</si>
  <si>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</si>
  <si>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</si>
  <si>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</si>
  <si>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</si>
  <si>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</si>
  <si>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</si>
  <si>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</si>
  <si>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</si>
  <si>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</si>
  <si>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</si>
  <si>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</si>
  <si>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</si>
  <si>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</si>
  <si>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</si>
  <si>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</si>
  <si>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</si>
  <si>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</si>
  <si>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</si>
  <si>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</si>
  <si>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</si>
  <si>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</si>
  <si>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</si>
  <si>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</si>
  <si>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</si>
  <si>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</si>
  <si>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</si>
  <si>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</si>
  <si>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</si>
  <si>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</si>
  <si>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</si>
  <si>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</si>
  <si>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</si>
  <si>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</si>
  <si>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</si>
  <si>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</si>
  <si>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</si>
  <si>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</si>
  <si>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</si>
  <si>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</si>
  <si>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</si>
  <si>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</si>
  <si>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</si>
  <si>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</si>
  <si>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</si>
  <si>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</si>
  <si>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</si>
  <si>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</si>
  <si>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</si>
  <si>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</si>
  <si>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</si>
  <si>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</si>
  <si>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</si>
  <si>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</si>
  <si>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</si>
  <si>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</si>
  <si>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</si>
  <si>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</si>
  <si>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</si>
  <si>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</si>
  <si>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</si>
  <si>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</si>
  <si>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</si>
  <si>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</si>
  <si>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</si>
  <si>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</si>
  <si>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</si>
  <si>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</si>
  <si>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</si>
  <si>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</si>
  <si>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</si>
  <si>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</si>
  <si>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</si>
  <si>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</si>
  <si>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</si>
  <si>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</si>
  <si>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</si>
  <si>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</si>
  <si>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</si>
  <si>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</si>
  <si>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</si>
  <si>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</si>
  <si>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</si>
  <si>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</si>
  <si>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</si>
  <si>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</si>
  <si>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</si>
  <si>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</si>
  <si>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</si>
  <si>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</si>
  <si>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</si>
  <si>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</si>
  <si>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</si>
  <si>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</si>
  <si>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</si>
  <si>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</si>
  <si>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</si>
  <si>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</si>
  <si>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</si>
  <si>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</si>
  <si>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</si>
  <si>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</si>
  <si>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</si>
  <si>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</si>
  <si>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</si>
  <si>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</si>
  <si>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</si>
  <si>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</si>
  <si>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</si>
  <si>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</si>
  <si>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</si>
  <si>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</si>
  <si>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</si>
  <si>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</si>
  <si>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</si>
  <si>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</si>
  <si>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</si>
  <si>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</si>
  <si>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</si>
  <si>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</si>
  <si>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</si>
  <si>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</si>
  <si>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</si>
  <si>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</si>
  <si>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</si>
  <si>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</si>
  <si>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</si>
  <si>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</si>
  <si>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</si>
  <si>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</si>
  <si>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</si>
  <si>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</si>
  <si>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</si>
  <si>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</si>
  <si>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</si>
  <si>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</si>
  <si>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</si>
  <si>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</si>
  <si>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</si>
  <si>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</si>
  <si>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</si>
  <si>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</si>
  <si>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</si>
  <si>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</si>
  <si>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</si>
  <si>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</si>
  <si>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</si>
  <si>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</si>
  <si>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</si>
  <si>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</si>
  <si>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</si>
  <si>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</si>
  <si>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</si>
  <si>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</si>
  <si>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</si>
  <si>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</si>
  <si>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</si>
  <si>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</si>
  <si>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</si>
  <si>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</si>
  <si>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</si>
  <si>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</si>
  <si>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</si>
  <si>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</si>
  <si>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</si>
  <si>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</si>
  <si>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</si>
  <si>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</si>
  <si>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</si>
  <si>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</si>
  <si>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</si>
  <si>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</si>
  <si>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</si>
  <si>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</si>
  <si>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</si>
  <si>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</si>
  <si>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</si>
  <si>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</si>
  <si>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</si>
  <si>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</si>
  <si>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</si>
  <si>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</si>
  <si>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</si>
  <si>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</si>
  <si>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</si>
  <si>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</si>
  <si>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</si>
  <si>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</si>
  <si>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</si>
  <si>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</si>
  <si>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</si>
  <si>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</si>
  <si>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</si>
  <si>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</si>
  <si>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</si>
  <si>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</si>
  <si>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</si>
  <si>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</si>
  <si>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</si>
  <si>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</si>
  <si>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</si>
  <si>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</si>
  <si>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</si>
  <si>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</si>
  <si>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</si>
  <si>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</si>
  <si>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</si>
  <si>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</si>
  <si>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</si>
  <si>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</si>
  <si>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</si>
  <si>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</si>
  <si>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</si>
  <si>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</si>
  <si>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</si>
  <si>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</si>
  <si>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</si>
  <si>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</si>
  <si>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</si>
  <si>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</si>
  <si>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</si>
  <si>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</si>
  <si>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</si>
  <si>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</si>
  <si>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</si>
  <si>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</si>
  <si>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</si>
  <si>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</si>
  <si>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</si>
  <si>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</si>
  <si>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</si>
  <si>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</si>
  <si>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</si>
  <si>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</si>
  <si>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</si>
  <si>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</si>
  <si>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</si>
  <si>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</si>
  <si>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</si>
  <si>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</si>
  <si>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</si>
  <si>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</si>
  <si>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</si>
  <si>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</si>
  <si>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</si>
  <si>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</si>
  <si>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</si>
  <si>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</si>
  <si>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</si>
  <si>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</si>
  <si>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</si>
  <si>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</si>
  <si>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</si>
  <si>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</si>
  <si>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</si>
  <si>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</si>
  <si>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</si>
  <si>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</si>
  <si>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</si>
  <si>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</si>
  <si>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</si>
  <si>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</si>
  <si>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</si>
  <si>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</si>
  <si>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</si>
  <si>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</si>
  <si>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</si>
  <si>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</si>
  <si>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</si>
  <si>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</si>
  <si>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</si>
  <si>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</si>
  <si>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</si>
  <si>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</si>
  <si>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</si>
  <si>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</si>
  <si>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</si>
  <si>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</si>
  <si>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</si>
  <si>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</si>
  <si>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</si>
  <si>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</si>
  <si>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</si>
  <si>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</si>
  <si>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</si>
  <si>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</si>
  <si>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</si>
  <si>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</si>
  <si>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</si>
  <si>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</si>
  <si>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</si>
  <si>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</si>
  <si>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</si>
  <si>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</si>
  <si>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</si>
  <si>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</si>
  <si>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</si>
  <si>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</si>
  <si>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</si>
  <si>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</si>
  <si>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</si>
  <si>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</si>
  <si>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</si>
  <si>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</si>
  <si>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</si>
  <si>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</si>
  <si>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</si>
  <si>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</si>
  <si>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</si>
  <si>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</si>
  <si>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</si>
  <si>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</si>
  <si>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</si>
  <si>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</si>
  <si>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</si>
  <si>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</si>
  <si>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</si>
  <si>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</si>
  <si>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</si>
  <si>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</si>
  <si>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</si>
  <si>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</si>
  <si>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</si>
  <si>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</si>
  <si>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</si>
  <si>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</si>
  <si>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</si>
  <si>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</si>
  <si>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</si>
  <si>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</si>
  <si>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</si>
  <si>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</si>
  <si>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</si>
  <si>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</si>
  <si>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</si>
  <si>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</si>
  <si>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</si>
  <si>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</si>
  <si>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</si>
  <si>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</si>
  <si>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</si>
  <si>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</si>
  <si>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</si>
  <si>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</si>
  <si>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</si>
  <si>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</si>
  <si>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</si>
  <si>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</si>
  <si>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</si>
  <si>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</si>
  <si>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</si>
  <si>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</si>
  <si>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</si>
  <si>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</si>
  <si>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</si>
  <si>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</si>
  <si>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</si>
  <si>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</si>
  <si>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</si>
  <si>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</si>
  <si>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</si>
  <si>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</si>
  <si>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</si>
  <si>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</si>
  <si>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</si>
  <si>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</si>
  <si>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</si>
  <si>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</si>
  <si>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</si>
  <si>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</si>
  <si>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</si>
  <si>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</si>
  <si>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</si>
  <si>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</si>
  <si>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</si>
  <si>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</si>
  <si>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</si>
  <si>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</si>
  <si>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</si>
  <si>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</si>
  <si>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</si>
  <si>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</si>
  <si>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</si>
  <si>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</si>
  <si>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</si>
  <si>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</si>
  <si>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</si>
  <si>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</si>
  <si>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</si>
  <si>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</si>
  <si>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</si>
  <si>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</si>
  <si>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</si>
  <si>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</si>
  <si>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</si>
  <si>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</si>
  <si>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</si>
  <si>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</si>
  <si>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</si>
  <si>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</si>
  <si>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</si>
  <si>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</si>
  <si>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</si>
  <si>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</si>
  <si>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</si>
  <si>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</si>
  <si>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</si>
  <si>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</si>
  <si>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</si>
  <si>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</si>
  <si>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</si>
  <si>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</si>
  <si>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</si>
  <si>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</si>
  <si>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</si>
  <si>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</si>
  <si>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</si>
  <si>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</si>
  <si>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</si>
  <si>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</si>
  <si>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</si>
  <si>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</si>
  <si>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</si>
  <si>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</si>
  <si>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</si>
  <si>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</si>
  <si>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</si>
  <si>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</si>
  <si>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</si>
  <si>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</si>
  <si>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</si>
  <si>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</si>
  <si>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</si>
  <si>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</si>
  <si>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</si>
  <si>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</si>
  <si>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</si>
  <si>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</si>
  <si>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</si>
  <si>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</si>
  <si>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</si>
  <si>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</si>
  <si>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</si>
  <si>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</si>
  <si>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</si>
  <si>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</si>
  <si>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</si>
  <si>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</si>
  <si>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</si>
  <si>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</si>
  <si>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</si>
  <si>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</si>
  <si>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</si>
  <si>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</si>
  <si>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</si>
  <si>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</si>
  <si>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</si>
  <si>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</si>
  <si>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</si>
  <si>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</si>
  <si>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</si>
  <si>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</si>
  <si>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</si>
  <si>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</si>
  <si>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</si>
  <si>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</si>
  <si>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</si>
  <si>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</si>
  <si>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</si>
  <si>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</si>
  <si>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</si>
  <si>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</si>
  <si>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</si>
  <si>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</si>
  <si>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</si>
  <si>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</si>
  <si>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</si>
  <si>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</si>
  <si>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</si>
  <si>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</si>
  <si>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</si>
  <si>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</si>
  <si>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</si>
  <si>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</si>
  <si>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</si>
  <si>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</si>
  <si>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</si>
  <si>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</si>
  <si>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</si>
  <si>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</si>
  <si>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</si>
  <si>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</si>
  <si>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</si>
  <si>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</si>
  <si>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</si>
  <si>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</si>
  <si>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</si>
  <si>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</si>
  <si>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</si>
  <si>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</si>
  <si>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</si>
  <si>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</si>
  <si>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</si>
  <si>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</si>
  <si>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</si>
  <si>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</si>
  <si>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</si>
  <si>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</si>
  <si>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</si>
  <si>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</si>
  <si>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</si>
  <si>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</si>
  <si>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</si>
  <si>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</si>
  <si>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</si>
  <si>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</si>
  <si>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</si>
  <si>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</si>
  <si>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</si>
  <si>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</si>
  <si>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</si>
  <si>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</si>
  <si>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</si>
  <si>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</si>
  <si>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</si>
  <si>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</si>
  <si>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</si>
  <si>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</si>
  <si>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</si>
  <si>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</si>
  <si>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</si>
  <si>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</si>
  <si>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</si>
  <si>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</si>
  <si>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</si>
  <si>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</si>
  <si>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</si>
  <si>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</si>
  <si>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</si>
  <si>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</si>
  <si>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</si>
  <si>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</si>
  <si>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</si>
  <si>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</si>
  <si>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</si>
  <si>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</si>
  <si>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</si>
  <si>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</si>
  <si>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</si>
  <si>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</si>
  <si>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</si>
  <si>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</si>
  <si>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</si>
  <si>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</si>
  <si>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</si>
  <si>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</si>
  <si>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</si>
  <si>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</si>
  <si>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</si>
  <si>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</si>
  <si>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</si>
  <si>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</si>
  <si>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</si>
  <si>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</si>
  <si>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</si>
  <si>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</si>
  <si>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</si>
  <si>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</si>
  <si>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</si>
  <si>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</si>
  <si>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</si>
  <si>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</si>
  <si>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</si>
  <si>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</si>
  <si>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</si>
  <si>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</si>
  <si>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</si>
  <si>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</si>
  <si>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</si>
  <si>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</si>
  <si>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</si>
  <si>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</si>
  <si>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</si>
  <si>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</si>
  <si>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</si>
  <si>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</si>
  <si>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</si>
  <si>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</si>
  <si>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</si>
  <si>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</si>
  <si>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</si>
  <si>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</si>
  <si>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</si>
  <si>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</si>
  <si>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</si>
  <si>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</si>
  <si>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</si>
  <si>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</si>
  <si>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</si>
  <si>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</si>
  <si>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</si>
  <si>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</si>
  <si>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</si>
  <si>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</si>
  <si>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</si>
  <si>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</si>
  <si>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</si>
  <si>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</si>
  <si>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</si>
  <si>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</si>
  <si>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</si>
  <si>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</si>
  <si>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</si>
  <si>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</si>
  <si>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</si>
  <si>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</si>
  <si>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</si>
  <si>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</si>
  <si>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</si>
  <si>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</si>
  <si>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</si>
  <si>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</si>
  <si>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</si>
  <si>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</si>
  <si>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</si>
  <si>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</si>
  <si>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</si>
  <si>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</si>
  <si>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</si>
  <si>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</si>
  <si>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</si>
  <si>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</si>
  <si>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</si>
  <si>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</si>
  <si>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</si>
  <si>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</si>
  <si>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</si>
  <si>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</si>
  <si>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</si>
  <si>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</si>
  <si>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</si>
  <si>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</si>
  <si>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</si>
  <si>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</si>
  <si>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</si>
  <si>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</si>
  <si>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</si>
  <si>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</si>
  <si>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</si>
  <si>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</si>
  <si>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</si>
  <si>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</si>
  <si>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</si>
  <si>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</si>
  <si>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</si>
  <si>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</si>
  <si>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</si>
  <si>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</si>
  <si>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</si>
  <si>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</si>
  <si>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</si>
  <si>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</si>
  <si>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</si>
  <si>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</si>
  <si>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</si>
  <si>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</si>
  <si>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</si>
  <si>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</si>
  <si>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</si>
  <si>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</si>
  <si>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</si>
  <si>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</si>
  <si>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</si>
  <si>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</si>
  <si>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</si>
  <si>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</si>
  <si>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</si>
  <si>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</si>
  <si>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</si>
  <si>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</si>
  <si>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</si>
  <si>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</si>
  <si>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</si>
  <si>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</si>
  <si>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</si>
  <si>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</si>
  <si>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</si>
  <si>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</si>
  <si>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</si>
  <si>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</si>
  <si>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</si>
  <si>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</si>
  <si>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</si>
  <si>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</si>
  <si>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</si>
  <si>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</si>
  <si>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</si>
  <si>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</si>
  <si>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</si>
  <si>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</si>
  <si>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</si>
  <si>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</si>
  <si>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</si>
  <si>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</si>
  <si>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</si>
  <si>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</si>
  <si>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</si>
  <si>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</si>
  <si>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</si>
  <si>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</si>
  <si>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</si>
  <si>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</si>
  <si>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</si>
  <si>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</si>
  <si>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</si>
  <si>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</si>
  <si>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</si>
  <si>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</si>
  <si>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</si>
  <si>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</si>
  <si>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</si>
  <si>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</si>
  <si>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</si>
  <si>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</si>
  <si>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</si>
  <si>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</si>
  <si>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</si>
  <si>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</si>
  <si>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</si>
  <si>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</si>
  <si>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</si>
  <si>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</si>
  <si>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</si>
  <si>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</si>
  <si>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</si>
  <si>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</si>
  <si>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</si>
  <si>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</si>
  <si>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</si>
  <si>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</si>
  <si>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</si>
  <si>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</si>
  <si>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</si>
  <si>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</si>
  <si>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</si>
  <si>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</si>
  <si>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</si>
  <si>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</si>
  <si>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</si>
  <si>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</si>
  <si>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</si>
  <si>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</si>
  <si>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</si>
  <si>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</si>
  <si>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</si>
  <si>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</si>
  <si>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</si>
  <si>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</si>
  <si>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</si>
  <si>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</si>
  <si>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</si>
  <si>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</si>
  <si>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</si>
  <si>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</si>
  <si>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</si>
  <si>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</si>
  <si>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</si>
  <si>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</si>
  <si>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</si>
  <si>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</si>
  <si>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</si>
  <si>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</si>
  <si>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</si>
  <si>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</si>
  <si>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</si>
  <si>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</si>
  <si>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</si>
  <si>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</si>
  <si>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</si>
  <si>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</si>
  <si>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</si>
  <si>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</si>
  <si>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</si>
  <si>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</si>
  <si>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</si>
  <si>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</si>
  <si>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</si>
  <si>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</si>
  <si>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</si>
  <si>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</si>
  <si>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</si>
  <si>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</si>
  <si>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</si>
  <si>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</si>
  <si>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</si>
  <si>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</si>
  <si>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</si>
  <si>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</si>
  <si>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</si>
  <si>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</si>
  <si>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</si>
  <si>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</si>
  <si>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</si>
  <si>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</si>
  <si>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</si>
  <si>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</si>
  <si>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</si>
  <si>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</si>
  <si>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</si>
  <si>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</si>
  <si>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</si>
  <si>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</si>
  <si>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</si>
  <si>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</si>
  <si>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</si>
  <si>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</si>
  <si>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</si>
  <si>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</si>
  <si>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</si>
  <si>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</si>
  <si>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</si>
  <si>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</si>
  <si>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</si>
  <si>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</si>
  <si>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</si>
  <si>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</si>
  <si>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</si>
  <si>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</si>
  <si>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</si>
  <si>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</si>
  <si>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</si>
  <si>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</si>
  <si>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</si>
  <si>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</si>
  <si>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</si>
  <si>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</si>
  <si>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</si>
  <si>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</si>
  <si>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</si>
  <si>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</si>
  <si>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</si>
  <si>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</si>
  <si>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</si>
  <si>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</si>
  <si>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</si>
  <si>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</si>
  <si>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</si>
  <si>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</si>
  <si>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</si>
  <si>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</si>
  <si>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</si>
  <si>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</si>
  <si>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</si>
  <si>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</si>
  <si>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</si>
  <si>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</si>
  <si>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</si>
  <si>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</si>
  <si>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</si>
  <si>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</si>
  <si>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</si>
  <si>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</si>
  <si>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</si>
  <si>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</si>
  <si>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</si>
  <si>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</si>
  <si>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</si>
  <si>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</si>
  <si>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</si>
  <si>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</si>
  <si>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</si>
  <si>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</si>
  <si>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</si>
  <si>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</si>
  <si>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</si>
  <si>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</si>
  <si>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</si>
  <si>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</si>
  <si>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</si>
  <si>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</si>
  <si>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</si>
  <si>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</si>
  <si>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</si>
  <si>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</si>
  <si>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</si>
  <si>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</si>
  <si>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</si>
  <si>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</si>
  <si>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</si>
  <si>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</si>
  <si>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</si>
  <si>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</si>
  <si>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</si>
  <si>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</si>
  <si>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</si>
  <si>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</si>
  <si>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</si>
  <si>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</si>
  <si>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</si>
  <si>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</si>
  <si>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</si>
  <si>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</si>
  <si>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</si>
  <si>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</si>
  <si>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</si>
  <si>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</si>
  <si>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</si>
  <si>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</si>
  <si>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</si>
  <si>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</si>
  <si>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</si>
  <si>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</si>
  <si>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</si>
  <si>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</si>
  <si>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</si>
  <si>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</si>
  <si>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</si>
  <si>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</si>
  <si>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</si>
  <si>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</si>
  <si>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</si>
  <si>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</si>
  <si>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</si>
  <si>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</si>
  <si>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</si>
  <si>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</si>
  <si>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</si>
  <si>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</si>
  <si>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</si>
  <si>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</si>
  <si>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</si>
  <si>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</si>
  <si>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</si>
  <si>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</si>
  <si>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</si>
  <si>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</si>
  <si>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</si>
  <si>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</si>
  <si>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</si>
  <si>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</si>
  <si>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</si>
  <si>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</si>
  <si>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</si>
  <si>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</si>
  <si>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</si>
  <si>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</si>
  <si>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</si>
  <si>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</si>
  <si>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</si>
  <si>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</si>
  <si>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</si>
  <si>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</si>
  <si>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</si>
  <si>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</si>
  <si>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</si>
  <si>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</si>
  <si>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</si>
  <si>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</si>
  <si>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</si>
  <si>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</si>
  <si>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</si>
  <si>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</si>
  <si>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</si>
  <si>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</si>
  <si>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</si>
  <si>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</si>
  <si>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</si>
  <si>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</si>
  <si>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</si>
  <si>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</si>
  <si>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</si>
  <si>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</si>
  <si>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</si>
  <si>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</si>
  <si>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</si>
  <si>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</si>
  <si>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</si>
  <si>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</si>
  <si>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</si>
  <si>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</si>
  <si>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</si>
  <si>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</si>
  <si>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</si>
  <si>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</si>
  <si>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</si>
  <si>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</si>
  <si>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</si>
  <si>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</si>
  <si>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</si>
  <si>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</si>
  <si>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</si>
  <si>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</si>
  <si>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</si>
  <si>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</si>
  <si>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</si>
  <si>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</si>
  <si>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</si>
  <si>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</si>
  <si>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</si>
  <si>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</si>
  <si>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</si>
  <si>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</si>
  <si>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</si>
  <si>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</si>
  <si>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</si>
  <si>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</si>
  <si>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</si>
  <si>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</si>
  <si>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</si>
  <si>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</si>
  <si>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</si>
  <si>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</si>
  <si>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</si>
  <si>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</si>
  <si>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</si>
  <si>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</si>
  <si>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</si>
  <si>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</si>
  <si>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</si>
  <si>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</si>
  <si>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</si>
  <si>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</si>
  <si>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</si>
  <si>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</si>
  <si>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</si>
  <si>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</si>
  <si>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</si>
  <si>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</si>
  <si>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</si>
  <si>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</si>
  <si>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</si>
  <si>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</si>
  <si>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</si>
  <si>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</si>
  <si>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</si>
  <si>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</si>
  <si>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</si>
  <si>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</si>
  <si>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</si>
  <si>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</si>
  <si>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</si>
  <si>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</si>
  <si>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</si>
  <si>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</si>
  <si>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</si>
  <si>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</si>
  <si>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</si>
  <si>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</si>
  <si>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</si>
  <si>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</si>
  <si>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</si>
  <si>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</si>
  <si>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</si>
  <si>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</si>
  <si>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</si>
  <si>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</si>
  <si>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</si>
  <si>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</si>
  <si>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</si>
  <si>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</si>
  <si>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</si>
  <si>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</si>
  <si>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</si>
  <si>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</si>
  <si>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</si>
  <si>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</si>
  <si>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</si>
  <si>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</si>
  <si>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</si>
  <si>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</si>
  <si>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</si>
  <si>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</si>
  <si>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</si>
  <si>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</si>
  <si>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</si>
  <si>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</si>
  <si>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</si>
  <si>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</si>
  <si>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</si>
  <si>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</si>
  <si>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</si>
  <si>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</si>
  <si>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</si>
  <si>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</si>
  <si>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</si>
  <si>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</si>
  <si>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</si>
  <si>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</si>
  <si>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</si>
  <si>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</si>
  <si>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</si>
  <si>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</si>
  <si>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</si>
  <si>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</si>
  <si>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</si>
  <si>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</si>
  <si>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</si>
  <si>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</si>
  <si>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</si>
  <si>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</si>
  <si>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</si>
  <si>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</si>
  <si>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</si>
  <si>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</si>
  <si>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</si>
  <si>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</si>
  <si>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</si>
  <si>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</si>
  <si>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</si>
  <si>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</si>
  <si>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</si>
  <si>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</si>
  <si>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</si>
  <si>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</si>
  <si>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</si>
  <si>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</si>
  <si>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</si>
  <si>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</si>
  <si>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</si>
  <si>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</si>
  <si>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</si>
  <si>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</si>
  <si>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</si>
  <si>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</si>
  <si>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</si>
  <si>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</si>
  <si>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</si>
  <si>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</si>
  <si>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</si>
  <si>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</si>
  <si>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</si>
  <si>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</si>
  <si>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</si>
  <si>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</si>
  <si>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</si>
  <si>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</si>
  <si>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</si>
  <si>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</si>
  <si>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</si>
  <si>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</si>
  <si>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</si>
  <si>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</si>
  <si>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</si>
  <si>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</si>
  <si>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</si>
  <si>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</si>
  <si>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</si>
  <si>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</si>
  <si>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</si>
  <si>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</si>
  <si>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</si>
  <si>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</si>
  <si>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</si>
  <si>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</si>
  <si>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</si>
  <si>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</si>
  <si>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</si>
  <si>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</si>
  <si>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</si>
  <si>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</si>
  <si>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</si>
  <si>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</si>
  <si>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</si>
  <si>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</si>
  <si>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</si>
  <si>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</si>
  <si>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</si>
  <si>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</si>
  <si>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</si>
  <si>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</si>
  <si>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</si>
  <si>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</si>
  <si>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</si>
  <si>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</si>
  <si>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</si>
  <si>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</si>
  <si>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</si>
  <si>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</si>
  <si>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</si>
  <si>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</si>
  <si>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</si>
  <si>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</si>
  <si>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</si>
  <si>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</si>
  <si>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</si>
  <si>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</si>
  <si>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</si>
  <si>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</si>
  <si>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</si>
  <si>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</si>
  <si>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</si>
  <si>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</si>
  <si>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</si>
  <si>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</si>
  <si>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</si>
  <si>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</si>
  <si>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</si>
  <si>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</si>
  <si>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</si>
  <si>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</si>
  <si>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</si>
  <si>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</si>
  <si>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</si>
  <si>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</si>
  <si>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</si>
  <si>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</si>
  <si>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</si>
  <si>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</si>
  <si>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</si>
  <si>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</si>
  <si>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</si>
  <si>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</si>
  <si>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</si>
  <si>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</si>
  <si>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</si>
  <si>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</si>
  <si>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</si>
  <si>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</si>
  <si>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</si>
  <si>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</si>
  <si>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</si>
  <si>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</si>
  <si>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</si>
  <si>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</si>
  <si>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</si>
  <si>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</si>
  <si>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</si>
  <si>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</si>
  <si>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</si>
  <si>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</si>
  <si>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</si>
  <si>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</si>
  <si>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</si>
  <si>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</si>
  <si>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</si>
  <si>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</si>
  <si>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</si>
  <si>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</si>
  <si>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</si>
  <si>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</si>
  <si>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</si>
  <si>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</si>
  <si>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</si>
  <si>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</si>
  <si>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</si>
  <si>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</si>
  <si>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</si>
  <si>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</si>
  <si>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</si>
  <si>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</si>
  <si>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</si>
  <si>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</si>
  <si>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</si>
  <si>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</si>
  <si>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</si>
  <si>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</si>
  <si>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</si>
  <si>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</si>
  <si>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</si>
  <si>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</si>
  <si>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</si>
  <si>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</si>
  <si>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</si>
  <si>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</si>
  <si>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</si>
  <si>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</si>
  <si>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</si>
  <si>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</si>
  <si>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</si>
  <si>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</si>
  <si>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</si>
  <si>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</si>
  <si>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</si>
  <si>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</si>
  <si>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</si>
  <si>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</si>
  <si>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</si>
  <si>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</si>
  <si>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</si>
  <si>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</si>
  <si>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</si>
  <si>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</si>
  <si>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</si>
  <si>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</si>
  <si>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</si>
  <si>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</si>
  <si>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</si>
  <si>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</si>
  <si>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</si>
  <si>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</si>
  <si>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</si>
  <si>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</si>
  <si>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</si>
  <si>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</si>
  <si>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</si>
  <si>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</si>
  <si>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</si>
  <si>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</si>
  <si>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</si>
  <si>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</si>
  <si>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</si>
  <si>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</si>
  <si>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</si>
  <si>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</si>
  <si>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</si>
  <si>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</si>
  <si>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</si>
  <si>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</si>
  <si>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</si>
  <si>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</si>
  <si>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</si>
  <si>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</si>
  <si>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</si>
  <si>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</si>
  <si>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</si>
  <si>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</si>
  <si>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</si>
  <si>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</si>
  <si>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</si>
  <si>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</si>
  <si>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</si>
  <si>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</si>
  <si>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</si>
  <si>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</si>
  <si>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</si>
  <si>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</si>
  <si>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</si>
  <si>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</si>
  <si>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</si>
  <si>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</si>
  <si>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</si>
  <si>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</si>
  <si>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</si>
  <si>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</si>
  <si>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</si>
  <si>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</si>
  <si>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</si>
  <si>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</si>
  <si>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</si>
  <si>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</si>
  <si>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</si>
  <si>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</si>
  <si>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</si>
  <si>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</si>
  <si>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</si>
  <si>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</si>
  <si>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</si>
  <si>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</si>
  <si>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</si>
  <si>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</si>
  <si>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</si>
  <si>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</si>
  <si>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</si>
  <si>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</si>
  <si>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</si>
  <si>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</si>
  <si>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</si>
  <si>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</si>
  <si>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</si>
  <si>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</si>
  <si>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</si>
  <si>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</si>
  <si>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</si>
  <si>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</si>
  <si>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</si>
  <si>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</si>
  <si>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</si>
  <si>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</si>
  <si>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</si>
  <si>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</si>
  <si>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</si>
  <si>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</si>
  <si>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</si>
  <si>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</si>
  <si>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</si>
  <si>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</si>
  <si>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</si>
  <si>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</si>
  <si>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</si>
  <si>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</si>
  <si>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</si>
  <si>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</si>
  <si>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</si>
  <si>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</si>
  <si>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</si>
  <si>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</si>
  <si>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</si>
  <si>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</si>
  <si>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</si>
  <si>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</si>
  <si>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</si>
  <si>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</si>
  <si>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</si>
  <si>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</si>
  <si>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</si>
  <si>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</si>
  <si>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</si>
  <si>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</si>
  <si>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</si>
  <si>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</si>
  <si>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</si>
  <si>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</si>
  <si>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</si>
  <si>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</si>
  <si>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</si>
  <si>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</si>
  <si>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</si>
  <si>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</si>
  <si>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</si>
  <si>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</si>
  <si>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</si>
  <si>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</si>
  <si>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</si>
  <si>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</si>
  <si>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</si>
  <si>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</si>
  <si>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</si>
  <si>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</si>
  <si>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</si>
  <si>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</si>
  <si>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</si>
  <si>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</si>
  <si>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</si>
  <si>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</si>
  <si>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</si>
  <si>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</si>
  <si>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</si>
  <si>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</si>
  <si>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</si>
  <si>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</si>
  <si>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</si>
  <si>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</si>
  <si>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</si>
  <si>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</si>
  <si>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</si>
  <si>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</si>
  <si>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</si>
  <si>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</si>
  <si>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</si>
  <si>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</si>
  <si>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</si>
  <si>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</si>
  <si>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</si>
  <si>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</si>
  <si>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</si>
  <si>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</si>
  <si>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</si>
  <si>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</si>
  <si>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</si>
  <si>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</si>
  <si>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</si>
  <si>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</si>
  <si>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</si>
  <si>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</si>
  <si>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</si>
  <si>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</si>
  <si>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</si>
  <si>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</si>
  <si>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</si>
  <si>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</si>
  <si>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</si>
  <si>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</si>
  <si>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</si>
  <si>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</si>
  <si>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</si>
  <si>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</si>
  <si>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</si>
  <si>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</si>
  <si>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</si>
  <si>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</si>
  <si>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</si>
  <si>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</si>
  <si>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</si>
  <si>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</si>
  <si>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</si>
  <si>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</si>
  <si>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</si>
  <si>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</si>
  <si>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</si>
  <si>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</si>
  <si>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</si>
  <si>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</si>
  <si>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</si>
  <si>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</si>
  <si>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</si>
  <si>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</si>
  <si>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</si>
  <si>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</si>
  <si>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</si>
  <si>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</si>
  <si>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</si>
  <si>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</si>
  <si>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</si>
  <si>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</si>
  <si>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</si>
  <si>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</si>
  <si>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</si>
  <si>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</si>
  <si>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</si>
  <si>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</si>
  <si>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</si>
  <si>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</si>
  <si>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</si>
  <si>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</si>
  <si>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</si>
  <si>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</si>
  <si>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</si>
  <si>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</si>
  <si>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</si>
  <si>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</si>
  <si>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</si>
  <si>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</si>
  <si>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</si>
  <si>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</si>
  <si>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</si>
  <si>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</si>
  <si>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</si>
  <si>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</si>
  <si>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</si>
  <si>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</si>
  <si>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</si>
  <si>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</si>
  <si>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</si>
  <si>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</si>
  <si>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</si>
  <si>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</si>
  <si>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</si>
  <si>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</si>
  <si>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</si>
  <si>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</si>
  <si>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</si>
  <si>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</si>
  <si>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</si>
  <si>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</si>
  <si>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</si>
  <si>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</si>
  <si>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</si>
  <si>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</si>
  <si>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</si>
  <si>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</si>
  <si>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</si>
  <si>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</si>
  <si>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</si>
  <si>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</si>
  <si>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</si>
  <si>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</si>
  <si>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</si>
  <si>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</si>
  <si>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</si>
  <si>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</si>
  <si>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</si>
  <si>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</si>
  <si>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</si>
  <si>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</si>
  <si>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</si>
  <si>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</si>
  <si>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</si>
  <si>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</si>
  <si>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</si>
  <si>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</si>
  <si>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</si>
  <si>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</si>
  <si>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</si>
  <si>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</si>
  <si>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</si>
  <si>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</si>
  <si>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</si>
  <si>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</si>
  <si>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</si>
  <si>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</si>
  <si>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</si>
  <si>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</si>
  <si>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</si>
  <si>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</si>
  <si>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</si>
  <si>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</si>
  <si>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</si>
  <si>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</si>
  <si>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</si>
  <si>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</si>
  <si>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</si>
  <si>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</si>
  <si>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</si>
  <si>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</si>
  <si>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</si>
  <si>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</si>
  <si>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</si>
  <si>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</si>
  <si>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</si>
  <si>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</si>
  <si>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</si>
  <si>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</si>
  <si>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</si>
  <si>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</si>
  <si>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</si>
  <si>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</si>
  <si>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</si>
  <si>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</si>
  <si>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</si>
  <si>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</si>
  <si>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</si>
  <si>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</si>
  <si>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</si>
  <si>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</si>
  <si>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</si>
  <si>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</si>
  <si>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</si>
  <si>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</si>
  <si>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</si>
  <si>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</si>
  <si>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</si>
  <si>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</si>
  <si>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</si>
  <si>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</si>
  <si>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</si>
  <si>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</si>
  <si>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</si>
  <si>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</si>
  <si>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</si>
  <si>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</si>
  <si>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</si>
  <si>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</si>
  <si>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</si>
  <si>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</si>
  <si>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</si>
  <si>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</si>
  <si>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</si>
  <si>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</si>
  <si>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</si>
  <si>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</si>
  <si>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</si>
  <si>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</si>
  <si>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</si>
  <si>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</si>
  <si>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</si>
  <si>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</si>
  <si>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</si>
  <si>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</si>
  <si>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</si>
  <si>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</si>
  <si>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</si>
  <si>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</si>
  <si>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</si>
  <si>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</si>
  <si>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</si>
  <si>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</si>
  <si>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</si>
  <si>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</si>
  <si>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</si>
  <si>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</si>
  <si>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</si>
  <si>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</si>
  <si>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</si>
  <si>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</si>
  <si>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</si>
  <si>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</si>
  <si>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</si>
  <si>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</si>
  <si>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</si>
  <si>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</si>
  <si>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</si>
  <si>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</si>
  <si>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</si>
  <si>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</si>
  <si>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</si>
  <si>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</si>
  <si>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</si>
  <si>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</si>
  <si>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</si>
  <si>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</si>
  <si>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</si>
  <si>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</si>
  <si>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</si>
  <si>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</si>
  <si>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</si>
  <si>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</si>
  <si>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</si>
  <si>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</si>
  <si>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</si>
  <si>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</si>
  <si>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</si>
  <si>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</si>
  <si>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</si>
  <si>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</si>
  <si>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</si>
  <si>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</si>
  <si>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</si>
  <si>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</si>
  <si>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</si>
  <si>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</si>
  <si>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</si>
  <si>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</si>
  <si>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</si>
  <si>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</si>
  <si>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</si>
  <si>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</si>
  <si>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</si>
  <si>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</si>
  <si>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</si>
  <si>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</si>
  <si>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</si>
  <si>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</si>
  <si>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</si>
  <si>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</si>
  <si>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</si>
  <si>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</si>
  <si>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</si>
  <si>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</si>
  <si>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</si>
  <si>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</si>
  <si>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</si>
  <si>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</si>
  <si>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</si>
  <si>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</si>
  <si>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</si>
  <si>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</si>
  <si>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</si>
  <si>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</si>
  <si>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</si>
  <si>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</si>
  <si>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</si>
  <si>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</si>
  <si>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</si>
  <si>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</si>
  <si>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</si>
  <si>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</si>
  <si>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</si>
  <si>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</si>
  <si>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</si>
  <si>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</si>
  <si>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</si>
  <si>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</si>
  <si>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</si>
  <si>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</si>
  <si>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</si>
  <si>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</si>
  <si>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</si>
  <si>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</si>
  <si>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</si>
  <si>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</si>
  <si>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</si>
  <si>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</si>
  <si>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</si>
  <si>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</si>
  <si>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</si>
  <si>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</si>
  <si>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</si>
  <si>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</si>
  <si>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</si>
  <si>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</si>
  <si>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</si>
  <si>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</si>
  <si>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</si>
  <si>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</si>
  <si>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</si>
  <si>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</si>
  <si>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</si>
  <si>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</si>
  <si>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</si>
  <si>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</si>
  <si>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</si>
  <si>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</si>
  <si>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</si>
  <si>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</si>
  <si>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</si>
  <si>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</si>
  <si>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</si>
  <si>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</si>
  <si>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</si>
  <si>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</si>
  <si>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</si>
  <si>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</si>
  <si>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</si>
  <si>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</si>
  <si>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</si>
  <si>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</si>
  <si>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</si>
  <si>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</si>
  <si>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</si>
  <si>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</si>
  <si>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</si>
  <si>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</si>
  <si>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</si>
  <si>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</si>
  <si>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</si>
  <si>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</si>
  <si>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</si>
  <si>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</si>
  <si>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</si>
  <si>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</si>
  <si>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</si>
  <si>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</si>
  <si>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</si>
  <si>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</si>
  <si>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</si>
  <si>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</si>
  <si>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</si>
  <si>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</si>
  <si>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</si>
  <si>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</si>
  <si>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</si>
  <si>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</si>
  <si>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</si>
  <si>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</si>
  <si>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</si>
  <si>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</si>
  <si>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</si>
  <si>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</si>
  <si>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</si>
  <si>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</si>
  <si>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</si>
  <si>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</si>
  <si>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</si>
  <si>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</si>
  <si>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</si>
  <si>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</si>
  <si>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</si>
  <si>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</si>
  <si>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</si>
  <si>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</si>
  <si>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</si>
  <si>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</si>
  <si>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</si>
  <si>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</si>
  <si>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</si>
  <si>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</si>
  <si>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</si>
  <si>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</si>
  <si>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</si>
  <si>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</si>
  <si>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</si>
  <si>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</si>
  <si>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</si>
  <si>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</si>
  <si>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</si>
  <si>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</si>
  <si>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</si>
  <si>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</si>
  <si>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</si>
  <si>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</si>
  <si>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</si>
  <si>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</si>
  <si>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</si>
  <si>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</si>
  <si>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</si>
  <si>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</si>
  <si>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</si>
  <si>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</si>
  <si>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</si>
  <si>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</si>
  <si>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</si>
  <si>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</si>
  <si>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</si>
  <si>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</si>
  <si>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</si>
  <si>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</si>
  <si>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</si>
  <si>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</si>
  <si>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</si>
  <si>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</si>
  <si>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</si>
  <si>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</si>
  <si>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</si>
  <si>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</si>
  <si>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</si>
  <si>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</si>
  <si>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</si>
  <si>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</si>
  <si>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</si>
  <si>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</si>
  <si>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</si>
  <si>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</si>
  <si>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</si>
  <si>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</si>
  <si>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</si>
  <si>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</si>
  <si>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</si>
  <si>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</si>
  <si>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</si>
  <si>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</si>
  <si>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</si>
  <si>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</si>
  <si>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</si>
  <si>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</si>
  <si>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</si>
  <si>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</si>
  <si>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</si>
  <si>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</si>
  <si>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</si>
  <si>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</si>
  <si>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</si>
  <si>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</si>
  <si>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</si>
  <si>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</si>
  <si>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</si>
  <si>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</si>
  <si>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</si>
  <si>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</si>
  <si>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</si>
  <si>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</si>
  <si>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</si>
  <si>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</si>
  <si>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</si>
  <si>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</si>
  <si>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</si>
  <si>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</si>
  <si>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</si>
  <si>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</si>
  <si>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</si>
  <si>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</si>
  <si>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</si>
  <si>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</si>
  <si>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</si>
  <si>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</si>
  <si>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</si>
  <si>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</si>
  <si>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</si>
  <si>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</si>
  <si>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</si>
  <si>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</si>
  <si>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</si>
  <si>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</si>
  <si>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</si>
  <si>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</si>
  <si>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</si>
  <si>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</si>
  <si>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</si>
  <si>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</si>
  <si>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</si>
  <si>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</si>
  <si>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</si>
  <si>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</si>
  <si>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</si>
  <si>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</si>
  <si>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</si>
  <si>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</si>
  <si>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</si>
  <si>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</si>
  <si>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</si>
  <si>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</si>
  <si>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</si>
  <si>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</si>
  <si>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</si>
  <si>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</si>
  <si>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</si>
  <si>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</si>
  <si>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</si>
  <si>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</si>
  <si>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</si>
  <si>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</si>
  <si>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</si>
  <si>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</si>
  <si>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</si>
  <si>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</si>
  <si>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</si>
  <si>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</si>
  <si>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</si>
  <si>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</si>
  <si>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</si>
  <si>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</si>
  <si>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</si>
  <si>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</si>
  <si>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</si>
  <si>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</si>
  <si>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</si>
  <si>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</si>
  <si>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</si>
  <si>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</si>
  <si>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</si>
  <si>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</si>
  <si>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</si>
  <si>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</si>
  <si>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</si>
  <si>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</si>
  <si>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</si>
  <si>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</si>
  <si>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</si>
  <si>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</si>
  <si>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</si>
  <si>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</si>
  <si>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</si>
  <si>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</si>
  <si>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</si>
  <si>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</si>
  <si>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</si>
  <si>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</si>
  <si>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</si>
  <si>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</si>
  <si>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</si>
  <si>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</si>
  <si>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</si>
  <si>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</si>
  <si>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</si>
  <si>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</si>
  <si>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</si>
  <si>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</si>
  <si>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</si>
  <si>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</si>
  <si>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</si>
  <si>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</si>
  <si>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</si>
  <si>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</si>
  <si>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</si>
  <si>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</si>
  <si>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</si>
  <si>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</si>
  <si>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</si>
  <si>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</si>
  <si>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</si>
  <si>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</si>
  <si>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</si>
  <si>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</si>
  <si>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</si>
  <si>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</si>
  <si>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</si>
  <si>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</si>
  <si>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</si>
  <si>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</si>
  <si>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</si>
  <si>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</si>
  <si>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</si>
  <si>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</si>
  <si>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</si>
  <si>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</si>
  <si>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</si>
  <si>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</si>
  <si>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</si>
  <si>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</si>
  <si>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</si>
  <si>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</si>
  <si>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</si>
  <si>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</si>
  <si>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</si>
  <si>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</si>
  <si>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</si>
  <si>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</si>
  <si>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</si>
  <si>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</si>
  <si>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</si>
  <si>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</si>
  <si>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</si>
  <si>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</si>
  <si>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</si>
  <si>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</si>
  <si>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</si>
  <si>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</si>
  <si>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</si>
  <si>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</si>
  <si>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</si>
  <si>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</si>
  <si>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</si>
  <si>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</si>
  <si>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</si>
  <si>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</si>
  <si>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</si>
  <si>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</si>
  <si>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</si>
  <si>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</si>
  <si>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</si>
  <si>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</si>
  <si>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</si>
  <si>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</si>
  <si>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</si>
  <si>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</si>
  <si>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</si>
  <si>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</si>
  <si>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</si>
  <si>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</si>
  <si>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</si>
  <si>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</si>
  <si>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</si>
  <si>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</si>
  <si>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</si>
  <si>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</si>
  <si>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</si>
  <si>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</si>
  <si>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</si>
  <si>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</si>
  <si>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</si>
  <si>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</si>
  <si>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</si>
  <si>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</si>
  <si>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</si>
  <si>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</si>
  <si>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</si>
  <si>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</si>
  <si>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</si>
  <si>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</si>
  <si>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</si>
  <si>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</si>
  <si>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</si>
  <si>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</si>
  <si>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</si>
  <si>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</si>
  <si>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</si>
  <si>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</si>
  <si>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</si>
  <si>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</si>
  <si>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</si>
  <si>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</si>
  <si>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</si>
  <si>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</si>
  <si>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</si>
  <si>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</si>
  <si>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</si>
  <si>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</si>
  <si>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</si>
  <si>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</si>
  <si>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</si>
  <si>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</si>
  <si>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</si>
  <si>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</si>
  <si>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</si>
  <si>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</si>
  <si>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</si>
  <si>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</si>
  <si>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</si>
  <si>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</si>
  <si>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</si>
  <si>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</si>
  <si>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</si>
  <si>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</si>
  <si>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</si>
  <si>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</si>
  <si>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</si>
  <si>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</si>
  <si>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</si>
  <si>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</si>
  <si>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</si>
  <si>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</si>
  <si>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</si>
  <si>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</si>
  <si>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</si>
  <si>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</si>
  <si>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</si>
  <si>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</si>
  <si>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</si>
  <si>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</si>
  <si>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</si>
  <si>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</si>
  <si>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</si>
  <si>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</si>
  <si>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</si>
  <si>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</si>
  <si>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</si>
  <si>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</si>
  <si>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</si>
  <si>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</si>
  <si>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</si>
  <si>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</si>
  <si>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</si>
  <si>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</si>
  <si>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</si>
  <si>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</si>
  <si>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</si>
  <si>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</si>
  <si>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</si>
  <si>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</si>
  <si>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</si>
  <si>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</si>
  <si>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</si>
  <si>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</si>
  <si>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</si>
  <si>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</si>
  <si>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</si>
  <si>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</si>
  <si>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</si>
  <si>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</si>
  <si>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</si>
  <si>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</si>
  <si>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</si>
  <si>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</si>
  <si>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</si>
  <si>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</si>
  <si>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</si>
  <si>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</si>
  <si>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</si>
  <si>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</si>
  <si>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</si>
  <si>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</si>
  <si>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</si>
  <si>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</si>
  <si>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</si>
  <si>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</si>
  <si>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</si>
  <si>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</si>
  <si>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</si>
  <si>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</si>
  <si>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</si>
  <si>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</si>
  <si>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</si>
  <si>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</si>
  <si>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</si>
  <si>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</si>
  <si>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</si>
  <si>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</si>
  <si>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</si>
  <si>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</si>
  <si>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</si>
  <si>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</si>
  <si>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</si>
  <si>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</si>
  <si>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</si>
  <si>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</si>
  <si>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</si>
  <si>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</si>
  <si>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</si>
  <si>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</si>
  <si>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</si>
  <si>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</si>
  <si>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</si>
  <si>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</si>
  <si>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</si>
  <si>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</si>
  <si>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</si>
  <si>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</si>
  <si>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</si>
  <si>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</si>
  <si>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</si>
  <si>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</si>
  <si>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</si>
  <si>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</si>
  <si>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</si>
  <si>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</si>
  <si>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</si>
  <si>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</si>
  <si>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</si>
  <si>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</si>
  <si>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</si>
  <si>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</si>
  <si>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</si>
  <si>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</si>
  <si>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</si>
  <si>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</si>
  <si>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</si>
  <si>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</si>
  <si>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</si>
  <si>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</si>
  <si>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</si>
  <si>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</si>
  <si>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</si>
  <si>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</si>
  <si>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</si>
  <si>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</si>
  <si>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</si>
  <si>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</si>
  <si>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</si>
  <si>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</si>
  <si>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</si>
  <si>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</si>
  <si>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</si>
  <si>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</si>
  <si>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</si>
  <si>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</si>
  <si>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</si>
  <si>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</si>
  <si>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</si>
  <si>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</si>
  <si>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</si>
  <si>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</si>
  <si>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</si>
  <si>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</si>
  <si>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</si>
  <si>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</si>
  <si>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</si>
  <si>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</si>
  <si>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</si>
  <si>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</si>
  <si>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</si>
  <si>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</si>
  <si>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</si>
  <si>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</si>
  <si>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</si>
  <si>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</si>
  <si>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</si>
  <si>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</si>
  <si>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</si>
  <si>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</si>
  <si>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</si>
  <si>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</si>
  <si>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</si>
  <si>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</si>
  <si>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</si>
  <si>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</si>
  <si>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</si>
  <si>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</si>
  <si>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</si>
  <si>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</si>
  <si>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</si>
  <si>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</si>
  <si>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</si>
  <si>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</si>
  <si>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</si>
  <si>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</si>
  <si>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</si>
  <si>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</si>
  <si>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</si>
  <si>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</si>
  <si>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</si>
  <si>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</si>
  <si>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</si>
  <si>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</si>
  <si>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</si>
  <si>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</si>
  <si>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</si>
  <si>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</si>
  <si>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</si>
  <si>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</si>
  <si>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</si>
  <si>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</si>
  <si>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</si>
  <si>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</si>
  <si>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</si>
  <si>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</si>
  <si>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</si>
  <si>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</si>
  <si>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</si>
  <si>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</si>
  <si>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</si>
  <si>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</si>
  <si>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</si>
  <si>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</si>
  <si>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</si>
  <si>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</si>
  <si>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</si>
  <si>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</si>
  <si>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</si>
  <si>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</si>
  <si>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</si>
  <si>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</si>
  <si>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</si>
  <si>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</si>
  <si>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</si>
  <si>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</si>
  <si>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</si>
  <si>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</si>
  <si>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</si>
  <si>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</si>
  <si>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</si>
  <si>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</si>
  <si>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</si>
  <si>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</si>
  <si>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</si>
  <si>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</si>
  <si>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</si>
  <si>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</si>
  <si>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</si>
  <si>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</si>
  <si>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</si>
  <si>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</si>
  <si>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</si>
  <si>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</si>
  <si>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</si>
  <si>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</si>
  <si>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</si>
  <si>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</si>
  <si>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</si>
  <si>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</si>
  <si>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</si>
  <si>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</si>
  <si>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</si>
  <si>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</si>
  <si>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</si>
  <si>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</si>
  <si>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</si>
  <si>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</si>
  <si>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</si>
  <si>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</si>
  <si>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</si>
  <si>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</si>
  <si>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</si>
  <si>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</si>
  <si>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</si>
  <si>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</si>
  <si>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</si>
  <si>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</si>
  <si>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</si>
  <si>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</si>
  <si>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</si>
  <si>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</si>
  <si>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</si>
  <si>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</si>
  <si>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</si>
  <si>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</si>
  <si>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</si>
  <si>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</si>
  <si>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</si>
  <si>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</si>
  <si>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</si>
  <si>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</si>
  <si>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</si>
  <si>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</si>
  <si>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</si>
  <si>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</si>
  <si>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</si>
  <si>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</si>
  <si>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</si>
  <si>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</si>
  <si>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</si>
  <si>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</si>
  <si>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</si>
  <si>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</si>
  <si>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</si>
  <si>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</si>
  <si>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</si>
  <si>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</si>
  <si>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</si>
  <si>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</si>
  <si>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</si>
  <si>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</si>
  <si>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</si>
  <si>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</si>
  <si>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</si>
  <si>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</si>
  <si>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</si>
  <si>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</si>
  <si>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</si>
  <si>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</si>
  <si>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</si>
  <si>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</si>
  <si>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</si>
  <si>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</si>
  <si>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</si>
  <si>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</si>
  <si>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</si>
  <si>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</si>
  <si>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</si>
  <si>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</si>
  <si>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</si>
  <si>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</si>
  <si>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</si>
  <si>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</si>
  <si>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</si>
  <si>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</si>
  <si>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</si>
  <si>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</si>
  <si>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</si>
  <si>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</si>
  <si>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</si>
  <si>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</si>
  <si>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</si>
  <si>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</si>
  <si>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</si>
  <si>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</si>
  <si>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</si>
  <si>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</si>
  <si>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</si>
  <si>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</si>
  <si>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</si>
  <si>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</si>
  <si>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</si>
  <si>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</si>
  <si>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</si>
  <si>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</si>
  <si>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</si>
  <si>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</si>
  <si>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</si>
  <si>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</si>
  <si>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</si>
  <si>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</si>
  <si>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</si>
  <si>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</si>
  <si>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</si>
  <si>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</si>
  <si>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</si>
  <si>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</si>
  <si>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</si>
  <si>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</si>
  <si>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</si>
  <si>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</si>
  <si>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</si>
  <si>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</si>
  <si>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</si>
  <si>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</si>
  <si>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</si>
  <si>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</si>
  <si>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</si>
  <si>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</si>
  <si>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</si>
  <si>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</si>
  <si>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</si>
  <si>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</si>
  <si>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</si>
  <si>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</si>
  <si>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</si>
  <si>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</si>
  <si>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</si>
  <si>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</si>
  <si>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</si>
  <si>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</si>
  <si>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</si>
  <si>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</si>
  <si>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</si>
  <si>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</si>
  <si>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</si>
  <si>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</si>
  <si>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</si>
  <si>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</si>
  <si>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</si>
  <si>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</si>
  <si>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</si>
  <si>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</si>
  <si>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</si>
  <si>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</si>
  <si>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</si>
  <si>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</si>
  <si>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</si>
  <si>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</si>
  <si>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</si>
  <si>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</si>
  <si>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</si>
  <si>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</si>
  <si>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</si>
  <si>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</si>
  <si>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</si>
  <si>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</si>
  <si>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</si>
  <si>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</si>
  <si>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</si>
  <si>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</si>
  <si>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</si>
  <si>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</si>
  <si>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</si>
  <si>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</si>
  <si>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</si>
  <si>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</si>
  <si>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</si>
  <si>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</si>
  <si>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</si>
  <si>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</si>
  <si>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</si>
  <si>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</si>
  <si>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</si>
  <si>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</si>
  <si>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</si>
  <si>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</si>
  <si>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</si>
  <si>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</si>
  <si>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</si>
  <si>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</si>
  <si>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</si>
  <si>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</si>
  <si>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</si>
  <si>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</si>
  <si>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</si>
  <si>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</si>
  <si>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</si>
  <si>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</si>
  <si>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</si>
  <si>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</si>
  <si>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</si>
  <si>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</si>
  <si>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</si>
  <si>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</si>
  <si>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</si>
  <si>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</si>
  <si>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</si>
  <si>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</si>
  <si>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</si>
  <si>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</si>
  <si>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</si>
  <si>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</si>
  <si>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</si>
  <si>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</si>
  <si>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</si>
  <si>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</si>
  <si>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</si>
  <si>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</si>
  <si>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</si>
  <si>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</si>
  <si>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</si>
  <si>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</si>
  <si>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</si>
  <si>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</si>
  <si>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</si>
  <si>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</si>
  <si>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</si>
  <si>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</si>
  <si>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</si>
  <si>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</si>
  <si>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</si>
  <si>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</si>
  <si>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</si>
  <si>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</si>
  <si>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</si>
  <si>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</si>
  <si>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</si>
  <si>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</si>
  <si>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</si>
  <si>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</si>
  <si>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</si>
  <si>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</si>
  <si>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</si>
  <si>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</si>
  <si>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</si>
  <si>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</si>
  <si>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</si>
  <si>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</si>
  <si>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</si>
  <si>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</si>
  <si>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</si>
  <si>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</si>
  <si>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</si>
  <si>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</si>
  <si>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</si>
  <si>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</si>
  <si>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</si>
  <si>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</si>
  <si>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</si>
  <si>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</si>
  <si>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</si>
  <si>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</si>
  <si>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</si>
  <si>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</si>
  <si>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</si>
  <si>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</si>
  <si>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</si>
  <si>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</si>
  <si>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</si>
  <si>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</si>
  <si>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</si>
  <si>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</si>
  <si>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</si>
  <si>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</si>
  <si>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</si>
  <si>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</si>
  <si>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</si>
  <si>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</si>
  <si>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</si>
  <si>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</si>
  <si>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</si>
  <si>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</si>
  <si>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</si>
  <si>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</si>
  <si>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</si>
  <si>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</si>
  <si>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</si>
  <si>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</si>
  <si>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</si>
  <si>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</si>
  <si>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</si>
  <si>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</si>
  <si>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</si>
  <si>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</si>
  <si>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</si>
  <si>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</si>
  <si>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</si>
  <si>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</si>
  <si>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</si>
  <si>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</si>
  <si>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</si>
  <si>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</si>
  <si>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</si>
  <si>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</si>
  <si>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</si>
  <si>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</si>
  <si>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</si>
  <si>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</si>
  <si>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</si>
  <si>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</si>
  <si>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</si>
  <si>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</si>
  <si>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</si>
  <si>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</si>
  <si>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</si>
  <si>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</si>
  <si>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</si>
  <si>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</si>
  <si>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</si>
  <si>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</si>
  <si>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</si>
  <si>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</si>
  <si>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</si>
  <si>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</si>
  <si>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</si>
  <si>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</si>
  <si>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</si>
  <si>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</si>
  <si>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</si>
  <si>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</si>
  <si>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</si>
  <si>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</si>
  <si>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</si>
  <si>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</si>
  <si>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</si>
  <si>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</si>
  <si>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</si>
  <si>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</si>
  <si>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</si>
  <si>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</si>
  <si>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</si>
  <si>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</si>
  <si>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</si>
  <si>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</si>
  <si>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</si>
  <si>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</si>
  <si>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</si>
  <si>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</si>
  <si>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</si>
  <si>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</si>
  <si>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</si>
  <si>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</si>
  <si>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</si>
  <si>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</si>
  <si>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</si>
  <si>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</si>
  <si>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</si>
  <si>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</si>
  <si>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</si>
  <si>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</si>
  <si>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</si>
  <si>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</si>
  <si>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</si>
  <si>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</si>
  <si>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</si>
  <si>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</si>
  <si>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</si>
  <si>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</si>
  <si>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</si>
  <si>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</si>
  <si>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</si>
  <si>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</si>
  <si>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</si>
  <si>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</si>
  <si>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</si>
  <si>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</si>
  <si>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</si>
  <si>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</si>
  <si>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</si>
  <si>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</si>
  <si>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</si>
  <si>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</si>
  <si>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</si>
  <si>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</si>
  <si>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</si>
  <si>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</si>
  <si>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</si>
  <si>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</si>
  <si>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</si>
  <si>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</si>
  <si>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</si>
  <si>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</si>
  <si>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</si>
  <si>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</si>
  <si>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</si>
  <si>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</si>
  <si>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</si>
  <si>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</si>
  <si>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</si>
  <si>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</si>
  <si>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</si>
  <si>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</si>
  <si>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</si>
  <si>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</si>
  <si>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</si>
  <si>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</si>
  <si>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</si>
  <si>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</si>
  <si>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</si>
  <si>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</si>
  <si>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</si>
  <si>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</si>
  <si>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</si>
  <si>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</si>
  <si>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</si>
  <si>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</si>
  <si>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</si>
  <si>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</si>
  <si>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</si>
  <si>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</si>
  <si>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</si>
  <si>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</si>
  <si>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</si>
  <si>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</si>
  <si>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</si>
  <si>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</si>
  <si>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</si>
  <si>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</si>
  <si>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</si>
  <si>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</si>
  <si>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</si>
  <si>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</si>
  <si>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</si>
  <si>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</si>
  <si>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</si>
  <si>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</si>
  <si>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</si>
  <si>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</si>
  <si>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</si>
  <si>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</si>
  <si>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</si>
  <si>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</si>
  <si>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</si>
  <si>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</si>
  <si>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</si>
  <si>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</si>
  <si>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</si>
  <si>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</si>
  <si>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</si>
  <si>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</si>
  <si>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</si>
  <si>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</si>
  <si>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</si>
  <si>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</si>
  <si>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</si>
  <si>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</si>
  <si>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</si>
  <si>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</si>
  <si>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</si>
  <si>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</si>
  <si>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</si>
  <si>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</si>
  <si>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</si>
  <si>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</si>
  <si>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</si>
  <si>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</si>
  <si>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</si>
  <si>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</si>
  <si>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</si>
  <si>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</si>
  <si>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</si>
  <si>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</si>
  <si>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</si>
  <si>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</si>
  <si>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</si>
  <si>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</si>
  <si>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</si>
  <si>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</si>
  <si>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</si>
  <si>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</si>
  <si>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</si>
  <si>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</si>
  <si>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</si>
  <si>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</si>
  <si>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</si>
  <si>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</si>
  <si>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</si>
  <si>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</si>
  <si>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</si>
  <si>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</si>
  <si>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</si>
  <si>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</si>
  <si>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</si>
  <si>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</si>
  <si>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</si>
  <si>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</si>
  <si>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</si>
  <si>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</si>
  <si>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</si>
  <si>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</si>
  <si>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</si>
  <si>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</si>
  <si>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</si>
  <si>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</si>
  <si>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</si>
  <si>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</si>
  <si>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</si>
  <si>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</si>
  <si>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</si>
  <si>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</si>
  <si>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</si>
  <si>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</si>
  <si>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</si>
  <si>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</si>
  <si>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</si>
  <si>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</si>
  <si>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</si>
  <si>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</si>
  <si>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</si>
  <si>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</si>
  <si>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</si>
  <si>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</si>
  <si>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</si>
  <si>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</si>
  <si>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</si>
  <si>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</si>
  <si>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</si>
  <si>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</si>
  <si>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</si>
  <si>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</si>
  <si>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</si>
  <si>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</si>
  <si>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</si>
  <si>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</si>
  <si>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</si>
  <si>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</si>
  <si>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</si>
  <si>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</si>
  <si>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</si>
  <si>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</si>
  <si>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</si>
  <si>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</si>
  <si>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</si>
  <si>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</si>
  <si>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</si>
  <si>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</si>
  <si>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</si>
  <si>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</si>
  <si>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</si>
  <si>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</si>
  <si>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</si>
  <si>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</si>
  <si>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</si>
  <si>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</si>
  <si>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</si>
  <si>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</si>
  <si>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</si>
  <si>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</si>
  <si>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</si>
  <si>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</si>
  <si>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</si>
  <si>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</si>
  <si>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</si>
  <si>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</si>
  <si>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</si>
  <si>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</si>
  <si>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</si>
  <si>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</si>
  <si>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</si>
  <si>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</si>
  <si>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</si>
  <si>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</si>
  <si>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</si>
  <si>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</si>
  <si>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</si>
  <si>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</si>
  <si>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</si>
  <si>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</si>
  <si>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</si>
  <si>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</si>
  <si>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</si>
  <si>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</si>
  <si>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</si>
  <si>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</si>
  <si>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</si>
  <si>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</si>
  <si>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</si>
  <si>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</si>
  <si>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</si>
  <si>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</si>
  <si>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</si>
  <si>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</si>
  <si>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</si>
  <si>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</si>
  <si>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</si>
  <si>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</si>
  <si>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</si>
  <si>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</si>
  <si>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</si>
  <si>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</si>
  <si>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</si>
  <si>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</si>
  <si>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</si>
  <si>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</si>
  <si>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</si>
  <si>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</si>
  <si>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</si>
  <si>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</si>
  <si>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</si>
  <si>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</si>
  <si>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</si>
  <si>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</si>
  <si>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</si>
  <si>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</si>
  <si>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</si>
  <si>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</si>
  <si>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</si>
  <si>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</si>
  <si>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</si>
  <si>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</si>
  <si>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</si>
  <si>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</si>
  <si>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</si>
  <si>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</si>
  <si>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</si>
  <si>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</si>
  <si>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</si>
  <si>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</si>
  <si>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</si>
  <si>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</si>
  <si>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</si>
  <si>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</si>
  <si>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</si>
  <si>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</si>
  <si>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</si>
  <si>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</si>
  <si>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</si>
  <si>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</si>
  <si>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</si>
  <si>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</si>
  <si>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</si>
  <si>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</si>
  <si>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</si>
  <si>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</si>
  <si>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</si>
  <si>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</si>
  <si>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</si>
  <si>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</si>
  <si>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</si>
  <si>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</si>
  <si>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</si>
  <si>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</si>
  <si>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</si>
  <si>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</si>
  <si>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</si>
  <si>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</si>
  <si>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</si>
  <si>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</si>
  <si>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</si>
  <si>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</si>
  <si>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</si>
  <si>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</si>
  <si>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</si>
  <si>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</si>
  <si>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</si>
  <si>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</si>
  <si>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</si>
  <si>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</si>
  <si>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</si>
  <si>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</si>
  <si>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</si>
  <si>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</si>
  <si>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</si>
  <si>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</si>
  <si>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</si>
  <si>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</si>
  <si>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</si>
  <si>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</si>
  <si>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</si>
  <si>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</si>
  <si>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</si>
  <si>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</si>
  <si>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</si>
  <si>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</si>
  <si>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</si>
  <si>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</si>
  <si>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</si>
  <si>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</si>
  <si>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</si>
  <si>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</si>
  <si>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</si>
  <si>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</si>
  <si>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</si>
  <si>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</si>
  <si>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</si>
  <si>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</si>
  <si>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</si>
  <si>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</si>
  <si>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</si>
  <si>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</si>
  <si>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</si>
  <si>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</si>
  <si>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</si>
  <si>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</si>
  <si>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</si>
  <si>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</si>
  <si>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</si>
  <si>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</si>
  <si>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</si>
  <si>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</si>
  <si>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</si>
  <si>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</si>
  <si>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</si>
  <si>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</si>
  <si>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</si>
  <si>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</si>
  <si>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</si>
  <si>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</si>
  <si>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</si>
  <si>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</si>
  <si>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</si>
  <si>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</si>
  <si>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</si>
  <si>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</si>
  <si>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</si>
  <si>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</si>
  <si>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</si>
  <si>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</si>
  <si>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</si>
  <si>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</si>
  <si>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</si>
  <si>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</si>
  <si>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</si>
  <si>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</si>
  <si>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</si>
  <si>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</si>
  <si>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</si>
  <si>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</si>
  <si>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</si>
  <si>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</si>
  <si>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</si>
  <si>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</si>
  <si>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</si>
  <si>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</si>
  <si>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</si>
  <si>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</si>
  <si>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</si>
  <si>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</si>
  <si>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</si>
  <si>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</si>
  <si>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</si>
  <si>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</si>
  <si>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</si>
  <si>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</si>
  <si>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</si>
  <si>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</si>
  <si>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</si>
  <si>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</si>
  <si>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</si>
  <si>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</si>
  <si>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</si>
  <si>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</si>
  <si>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</si>
  <si>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</si>
  <si>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</si>
  <si>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</si>
  <si>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</si>
  <si>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</si>
  <si>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</si>
  <si>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</si>
  <si>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</si>
  <si>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</si>
  <si>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</si>
  <si>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</si>
  <si>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</si>
  <si>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</si>
  <si>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</si>
  <si>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</si>
  <si>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</si>
  <si>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</si>
  <si>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</si>
  <si>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</si>
  <si>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</si>
  <si>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</si>
  <si>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</si>
  <si>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</si>
  <si>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</si>
  <si>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</si>
  <si>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</si>
  <si>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</si>
  <si>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</si>
  <si>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</si>
  <si>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</si>
  <si>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</si>
  <si>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</si>
  <si>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</si>
  <si>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</si>
  <si>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</si>
  <si>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</si>
  <si>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</si>
  <si>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</si>
  <si>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</si>
  <si>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</si>
  <si>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</si>
  <si>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</si>
  <si>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</si>
  <si>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</si>
  <si>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</si>
  <si>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</si>
  <si>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</si>
  <si>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</si>
  <si>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</si>
  <si>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</si>
  <si>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</si>
  <si>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</si>
  <si>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</si>
  <si>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</si>
  <si>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</si>
  <si>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</si>
  <si>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</si>
  <si>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</si>
  <si>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</si>
  <si>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</si>
  <si>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</si>
  <si>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</si>
  <si>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</si>
  <si>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</si>
  <si>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</si>
  <si>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</si>
  <si>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</si>
  <si>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</si>
  <si>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</si>
  <si>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</si>
  <si>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</si>
  <si>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</si>
  <si>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</si>
  <si>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</si>
  <si>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</si>
  <si>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</si>
  <si>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</si>
  <si>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</si>
  <si>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</si>
  <si>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</si>
  <si>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</si>
  <si>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</si>
  <si>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</si>
  <si>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</si>
  <si>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</si>
  <si>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</si>
  <si>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</si>
  <si>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</si>
  <si>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</si>
  <si>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</si>
  <si>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</si>
  <si>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</si>
  <si>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</si>
  <si>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</si>
  <si>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</si>
  <si>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</si>
  <si>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</si>
  <si>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</si>
  <si>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</si>
  <si>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</si>
  <si>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</si>
  <si>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</si>
  <si>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</si>
  <si>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</si>
  <si>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</si>
  <si>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</si>
  <si>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</si>
  <si>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</si>
  <si>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</si>
  <si>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</si>
  <si>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</si>
  <si>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</si>
  <si>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</si>
  <si>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</si>
  <si>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</si>
  <si>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</si>
  <si>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</si>
  <si>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</si>
  <si>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</si>
  <si>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</si>
  <si>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</si>
  <si>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</si>
  <si>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</si>
  <si>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</si>
  <si>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</si>
  <si>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</si>
  <si>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</si>
  <si>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</si>
  <si>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</si>
  <si>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</si>
  <si>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</si>
  <si>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</si>
  <si>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</si>
  <si>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</si>
  <si>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</si>
  <si>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</si>
  <si>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</si>
  <si>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</si>
  <si>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</si>
  <si>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</si>
  <si>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</si>
  <si>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</si>
  <si>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</si>
  <si>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</si>
  <si>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</si>
  <si>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</si>
  <si>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</si>
  <si>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</si>
  <si>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</si>
  <si>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</si>
  <si>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</si>
  <si>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</si>
  <si>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</si>
  <si>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</si>
  <si>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</si>
  <si>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</si>
  <si>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</si>
  <si>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</si>
  <si>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</si>
  <si>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</si>
  <si>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</si>
  <si>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</si>
  <si>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</si>
  <si>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</si>
  <si>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</si>
  <si>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</si>
  <si>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</si>
  <si>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</si>
  <si>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</si>
  <si>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</si>
  <si>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</si>
  <si>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</si>
  <si>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</si>
  <si>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</si>
  <si>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</si>
  <si>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</si>
  <si>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</si>
  <si>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</si>
  <si>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</si>
  <si>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</si>
  <si>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</si>
  <si>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</si>
  <si>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</si>
  <si>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</si>
  <si>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</si>
  <si>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</si>
  <si>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</si>
  <si>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</si>
  <si>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</si>
  <si>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</si>
  <si>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</si>
  <si>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</si>
  <si>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</si>
  <si>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</si>
  <si>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</si>
  <si>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</si>
  <si>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</si>
  <si>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</si>
  <si>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</si>
  <si>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</si>
  <si>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</si>
  <si>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</si>
  <si>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</si>
  <si>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</si>
  <si>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</si>
  <si>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</si>
  <si>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</si>
  <si>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</si>
  <si>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</si>
  <si>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</si>
  <si>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</si>
  <si>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</si>
  <si>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</si>
  <si>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</si>
  <si>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</si>
  <si>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</si>
  <si>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</si>
  <si>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</si>
  <si>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</si>
  <si>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</si>
  <si>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</si>
  <si>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</si>
  <si>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</si>
  <si>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</si>
  <si>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</si>
  <si>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</si>
  <si>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</si>
  <si>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</si>
  <si>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</si>
  <si>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</si>
  <si>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</si>
  <si>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</si>
  <si>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</si>
  <si>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</si>
  <si>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</si>
  <si>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</si>
  <si>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</si>
  <si>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</si>
  <si>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</si>
  <si>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</si>
  <si>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</si>
  <si>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</si>
  <si>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</si>
  <si>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</si>
  <si>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</si>
  <si>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</si>
  <si>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</si>
  <si>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</si>
  <si>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</si>
  <si>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</si>
  <si>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</si>
  <si>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</si>
  <si>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</si>
  <si>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</si>
  <si>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</si>
  <si>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</si>
  <si>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</si>
  <si>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</si>
  <si>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</si>
  <si>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</si>
  <si>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</si>
  <si>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</si>
  <si>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</si>
  <si>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</si>
  <si>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</si>
  <si>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</si>
  <si>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</si>
  <si>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</si>
  <si>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</si>
  <si>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</si>
  <si>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</si>
  <si>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</si>
  <si>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</si>
  <si>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</si>
  <si>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</si>
  <si>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</si>
  <si>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</si>
  <si>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</si>
  <si>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</si>
  <si>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</si>
  <si>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</si>
  <si>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</si>
  <si>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</si>
  <si>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</si>
  <si>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</si>
  <si>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</si>
  <si>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</si>
  <si>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</si>
  <si>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</si>
  <si>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</si>
  <si>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</si>
  <si>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</si>
  <si>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</si>
  <si>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</si>
  <si>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</si>
  <si>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</si>
  <si>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</si>
  <si>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</si>
  <si>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</si>
  <si>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</si>
  <si>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</si>
  <si>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</si>
  <si>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</si>
  <si>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</si>
  <si>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</si>
  <si>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</si>
  <si>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</si>
  <si>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</si>
  <si>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</si>
  <si>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</si>
  <si>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</si>
  <si>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</si>
  <si>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</si>
  <si>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</si>
  <si>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</si>
  <si>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</si>
  <si>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</si>
  <si>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</si>
  <si>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</si>
  <si>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</si>
  <si>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</si>
  <si>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</si>
  <si>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</si>
  <si>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</si>
  <si>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</si>
  <si>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</si>
  <si>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</si>
  <si>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</si>
  <si>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</si>
  <si>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</si>
  <si>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</si>
  <si>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</si>
  <si>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</si>
  <si>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</si>
  <si>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</si>
  <si>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</si>
  <si>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</si>
  <si>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</si>
  <si>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</si>
  <si>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</si>
  <si>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</si>
  <si>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</si>
  <si>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</si>
  <si>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</si>
  <si>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</si>
  <si>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</si>
  <si>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</si>
  <si>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</si>
  <si>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</si>
  <si>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</si>
  <si>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</si>
  <si>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</si>
  <si>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</si>
  <si>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</si>
  <si>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</si>
  <si>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</si>
  <si>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</si>
  <si>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</si>
  <si>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</si>
  <si>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</si>
  <si>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</si>
  <si>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</si>
  <si>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</si>
  <si>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</si>
  <si>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</si>
  <si>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</si>
  <si>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</si>
  <si>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</si>
  <si>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</si>
  <si>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</si>
  <si>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</si>
  <si>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</si>
  <si>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</si>
  <si>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</si>
  <si>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</si>
  <si>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</si>
  <si>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</si>
  <si>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</si>
  <si>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</si>
  <si>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</si>
  <si>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</si>
  <si>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</si>
  <si>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</si>
  <si>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</si>
  <si>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</si>
  <si>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</si>
  <si>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</si>
  <si>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</si>
  <si>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</si>
  <si>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</si>
  <si>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</si>
  <si>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</si>
  <si>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</si>
  <si>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</si>
  <si>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</si>
  <si>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</si>
  <si>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</si>
  <si>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</si>
  <si>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</si>
  <si>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</si>
  <si>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</si>
  <si>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</si>
  <si>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</si>
  <si>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</si>
  <si>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</si>
  <si>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</si>
  <si>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</si>
  <si>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</si>
  <si>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</si>
  <si>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</si>
  <si>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</si>
  <si>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</si>
  <si>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</si>
  <si>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</si>
  <si>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</si>
  <si>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</si>
  <si>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</si>
  <si>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</si>
  <si>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</si>
  <si>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</si>
  <si>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</si>
  <si>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</si>
  <si>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</si>
  <si>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</si>
  <si>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</si>
  <si>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</si>
  <si>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</si>
  <si>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</si>
  <si>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</si>
  <si>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</si>
  <si>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</si>
  <si>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</si>
  <si>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</si>
  <si>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</si>
  <si>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</si>
  <si>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</si>
  <si>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</si>
  <si>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</si>
  <si>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</si>
  <si>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</si>
  <si>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</si>
  <si>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</si>
  <si>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</si>
  <si>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</si>
  <si>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</si>
  <si>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</si>
  <si>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</si>
  <si>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</si>
  <si>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</si>
  <si>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</si>
  <si>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</si>
  <si>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</si>
  <si>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</si>
  <si>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</si>
  <si>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</si>
  <si>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</si>
  <si>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</si>
  <si>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</si>
  <si>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</si>
  <si>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</si>
  <si>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</si>
  <si>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</si>
  <si>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</si>
  <si>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</si>
  <si>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</si>
  <si>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</si>
  <si>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</si>
  <si>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</si>
  <si>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</si>
  <si>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</si>
  <si>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</si>
  <si>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</si>
  <si>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</si>
  <si>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</si>
  <si>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</si>
  <si>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</si>
  <si>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</si>
  <si>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</si>
  <si>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</si>
  <si>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</si>
  <si>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</si>
  <si>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</si>
  <si>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</si>
  <si>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</si>
  <si>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</si>
  <si>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</si>
  <si>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</si>
  <si>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</si>
  <si>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</si>
  <si>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</si>
  <si>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</si>
  <si>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</si>
  <si>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</si>
  <si>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</si>
  <si>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</si>
  <si>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</si>
  <si>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</si>
  <si>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</si>
  <si>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</si>
  <si>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</si>
  <si>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</si>
  <si>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</si>
  <si>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</si>
  <si>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</si>
  <si>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</si>
  <si>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</si>
  <si>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</si>
  <si>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</si>
  <si>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</si>
  <si>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</si>
  <si>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</si>
  <si>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</si>
  <si>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</si>
  <si>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</si>
  <si>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</si>
  <si>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</si>
  <si>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</si>
  <si>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</si>
  <si>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</si>
  <si>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</si>
  <si>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</si>
  <si>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</si>
  <si>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</si>
  <si>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</si>
  <si>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</si>
  <si>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</si>
  <si>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</si>
  <si>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</si>
  <si>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</si>
  <si>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</si>
  <si>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</si>
  <si>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</si>
  <si>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</si>
  <si>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</si>
  <si>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</si>
  <si>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</si>
  <si>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</si>
  <si>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</si>
  <si>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</si>
  <si>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</si>
  <si>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</si>
  <si>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</si>
  <si>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</si>
  <si>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</si>
  <si>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</si>
  <si>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</si>
  <si>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</si>
  <si>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</si>
  <si>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</si>
  <si>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</si>
  <si>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</si>
  <si>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</si>
  <si>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</si>
  <si>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</si>
  <si>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</si>
  <si>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</si>
  <si>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</si>
  <si>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</si>
  <si>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</si>
  <si>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</si>
  <si>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</si>
  <si>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</si>
  <si>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</si>
  <si>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</si>
  <si>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</si>
  <si>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</si>
  <si>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</si>
  <si>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</si>
  <si>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</si>
  <si>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</si>
  <si>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</si>
  <si>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</si>
  <si>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</si>
  <si>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</si>
  <si>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</si>
  <si>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</si>
  <si>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</si>
  <si>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</si>
  <si>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</si>
  <si>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</si>
  <si>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</si>
  <si>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</si>
  <si>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</si>
  <si>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</si>
  <si>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</si>
  <si>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</si>
  <si>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</si>
  <si>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</si>
  <si>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</si>
  <si>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</si>
  <si>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</si>
  <si>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</si>
  <si>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</si>
  <si>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</si>
  <si>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</si>
  <si>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</si>
  <si>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</si>
  <si>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</si>
  <si>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</si>
  <si>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</si>
  <si>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</si>
  <si>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</si>
  <si>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</si>
  <si>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</si>
  <si>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</si>
  <si>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</si>
  <si>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</si>
  <si>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</si>
  <si>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</si>
  <si>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</si>
  <si>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</si>
  <si>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</si>
  <si>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</si>
  <si>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</si>
  <si>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</si>
  <si>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</si>
  <si>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</si>
  <si>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</si>
  <si>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</si>
  <si>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</si>
  <si>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</si>
  <si>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</si>
  <si>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</si>
  <si>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</si>
  <si>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</si>
  <si>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</si>
  <si>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</si>
  <si>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</si>
  <si>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</si>
  <si>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</si>
  <si>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</si>
  <si>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</si>
  <si>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</si>
  <si>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</si>
  <si>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</si>
  <si>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</si>
  <si>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</si>
  <si>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</si>
  <si>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</si>
  <si>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</si>
  <si>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</si>
  <si>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</si>
  <si>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</si>
  <si>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</si>
  <si>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</si>
  <si>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</si>
  <si>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</si>
  <si>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</si>
  <si>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</si>
  <si>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</si>
  <si>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</si>
  <si>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</si>
  <si>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</si>
  <si>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</si>
  <si>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</si>
  <si>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</si>
  <si>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</si>
  <si>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</si>
  <si>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</si>
  <si>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</si>
  <si>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</si>
  <si>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</si>
  <si>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</si>
  <si>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</si>
  <si>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</si>
  <si>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</si>
  <si>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</si>
  <si>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</si>
  <si>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</si>
  <si>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</si>
  <si>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</si>
  <si>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</si>
  <si>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</si>
  <si>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</si>
  <si>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</si>
  <si>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</si>
  <si>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</si>
  <si>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</si>
  <si>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</si>
  <si>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</si>
  <si>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</si>
  <si>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</si>
  <si>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</si>
  <si>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</si>
  <si>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</si>
  <si>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</si>
  <si>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</si>
  <si>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</si>
  <si>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</si>
  <si>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</si>
  <si>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</si>
  <si>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</si>
  <si>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</si>
  <si>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</si>
  <si>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</si>
  <si>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</si>
  <si>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</si>
  <si>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</si>
  <si>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</si>
  <si>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</si>
  <si>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</si>
  <si>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</si>
  <si>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</si>
  <si>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</si>
  <si>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</si>
  <si>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</si>
  <si>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</si>
  <si>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</si>
  <si>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</si>
  <si>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</si>
  <si>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</si>
  <si>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</si>
  <si>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</si>
  <si>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</si>
  <si>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</si>
  <si>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</si>
  <si>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</si>
  <si>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</si>
  <si>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</si>
  <si>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</si>
  <si>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</si>
  <si>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</si>
  <si>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</si>
  <si>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</si>
  <si>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</si>
  <si>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</si>
  <si>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</si>
  <si>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</si>
  <si>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</si>
  <si>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</si>
  <si>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</si>
  <si>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</si>
  <si>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</si>
  <si>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</si>
  <si>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</si>
  <si>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</si>
  <si>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</si>
  <si>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</si>
  <si>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</si>
  <si>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</si>
  <si>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</si>
  <si>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</si>
  <si>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</si>
  <si>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</si>
  <si>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</si>
  <si>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</si>
  <si>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</si>
  <si>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</si>
  <si>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</si>
  <si>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</si>
  <si>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</si>
  <si>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</si>
  <si>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</si>
  <si>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</si>
  <si>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</si>
  <si>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</si>
  <si>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</si>
  <si>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</si>
  <si>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</si>
  <si>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</si>
  <si>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</si>
  <si>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</si>
  <si>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</si>
  <si>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</si>
  <si>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</si>
  <si>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</si>
  <si>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</si>
  <si>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</si>
  <si>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</si>
  <si>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</si>
  <si>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</si>
  <si>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</si>
  <si>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</si>
  <si>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</si>
  <si>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</si>
  <si>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</si>
  <si>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</si>
  <si>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</si>
  <si>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</si>
  <si>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</si>
  <si>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</si>
  <si>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</si>
  <si>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</si>
  <si>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</si>
  <si>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</si>
  <si>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</si>
  <si>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</si>
  <si>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</si>
  <si>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</si>
  <si>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</si>
  <si>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</si>
  <si>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</si>
  <si>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</si>
  <si>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</si>
  <si>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</si>
  <si>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</si>
  <si>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</si>
  <si>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</si>
  <si>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</si>
  <si>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</si>
  <si>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</si>
  <si>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</si>
  <si>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</si>
  <si>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</si>
  <si>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</si>
  <si>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</si>
  <si>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</si>
  <si>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</si>
  <si>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</si>
  <si>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</si>
  <si>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</si>
  <si>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</si>
  <si>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</si>
  <si>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</si>
  <si>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</si>
  <si>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</si>
  <si>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</si>
  <si>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</si>
  <si>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</si>
  <si>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</si>
  <si>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</si>
  <si>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</si>
  <si>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</si>
  <si>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</si>
  <si>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</si>
  <si>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</si>
  <si>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</si>
  <si>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</si>
  <si>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</si>
  <si>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</si>
  <si>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</si>
  <si>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</si>
  <si>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</si>
  <si>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</si>
  <si>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</si>
  <si>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</si>
  <si>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</si>
  <si>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</si>
  <si>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</si>
  <si>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</si>
  <si>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</si>
  <si>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</si>
  <si>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</si>
  <si>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</si>
  <si>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</si>
  <si>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</si>
  <si>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</si>
  <si>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</si>
  <si>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</si>
  <si>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</si>
  <si>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</si>
  <si>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</si>
  <si>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</si>
  <si>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</si>
  <si>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</si>
  <si>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</si>
  <si>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</si>
  <si>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</si>
  <si>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</si>
  <si>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</si>
  <si>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</si>
  <si>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</si>
  <si>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</si>
  <si>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</si>
  <si>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</si>
  <si>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</si>
  <si>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</si>
  <si>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</si>
  <si>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</si>
  <si>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</si>
  <si>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</si>
  <si>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</si>
  <si>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</si>
  <si>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</si>
  <si>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</si>
  <si>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</si>
  <si>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</si>
  <si>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</si>
  <si>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</si>
  <si>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</si>
  <si>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</si>
  <si>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</si>
  <si>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</si>
  <si>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</si>
  <si>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</si>
  <si>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</si>
  <si>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</si>
  <si>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</si>
  <si>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</si>
  <si>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</si>
  <si>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</si>
  <si>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</si>
  <si>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</si>
  <si>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</si>
  <si>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</si>
  <si>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</si>
  <si>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</si>
  <si>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</si>
  <si>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</si>
  <si>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</si>
  <si>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</si>
  <si>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</si>
  <si>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</si>
  <si>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</si>
  <si>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</si>
  <si>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</si>
  <si>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</si>
  <si>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</si>
  <si>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</si>
  <si>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</si>
  <si>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</si>
  <si>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</si>
  <si>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</si>
  <si>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</si>
  <si>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</si>
  <si>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</si>
  <si>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</si>
  <si>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</si>
  <si>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</si>
  <si>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</si>
  <si>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</si>
  <si>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</si>
  <si>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</si>
  <si>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</si>
  <si>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</si>
  <si>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</si>
  <si>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</si>
  <si>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</si>
  <si>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</si>
  <si>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</si>
  <si>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</si>
  <si>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</si>
  <si>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</si>
  <si>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</si>
  <si>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</si>
  <si>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</si>
  <si>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</si>
  <si>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</si>
  <si>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</si>
  <si>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</si>
  <si>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</si>
  <si>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</si>
  <si>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</si>
  <si>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</si>
  <si>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</si>
  <si>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</si>
  <si>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</si>
  <si>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</si>
  <si>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</si>
  <si>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</si>
  <si>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</si>
  <si>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</si>
  <si>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</si>
  <si>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</si>
  <si>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</si>
  <si>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</si>
  <si>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</si>
  <si>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</si>
  <si>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</si>
  <si>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</si>
  <si>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</si>
  <si>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</si>
  <si>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</si>
  <si>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</si>
  <si>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</si>
  <si>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</si>
  <si>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</si>
  <si>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</si>
  <si>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</si>
  <si>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</si>
  <si>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</si>
  <si>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</si>
  <si>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</si>
  <si>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</si>
  <si>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</si>
  <si>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</si>
  <si>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</si>
  <si>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</si>
  <si>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</si>
  <si>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</si>
  <si>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</si>
  <si>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</si>
  <si>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</si>
  <si>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</si>
  <si>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</si>
  <si>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</si>
  <si>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</si>
  <si>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</si>
  <si>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</si>
  <si>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</si>
  <si>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</si>
  <si>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</si>
  <si>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</si>
  <si>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</si>
  <si>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</si>
  <si>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</si>
  <si>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</si>
  <si>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</si>
  <si>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</si>
  <si>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</si>
  <si>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</si>
  <si>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</si>
  <si>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</si>
  <si>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</si>
  <si>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</si>
  <si>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</si>
  <si>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</si>
  <si>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</si>
  <si>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</si>
  <si>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</si>
  <si>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</si>
  <si>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</si>
  <si>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</si>
  <si>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</si>
  <si>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</si>
  <si>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</si>
  <si>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</si>
  <si>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</si>
  <si>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</si>
  <si>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</si>
  <si>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</si>
  <si>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</si>
  <si>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</si>
  <si>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</si>
  <si>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</si>
  <si>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</si>
  <si>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</si>
  <si>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</si>
  <si>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</si>
  <si>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</si>
  <si>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</si>
  <si>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</si>
  <si>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</si>
  <si>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</si>
  <si>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</si>
  <si>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</si>
  <si>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</si>
  <si>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</si>
  <si>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</si>
  <si>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</si>
  <si>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</si>
  <si>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</si>
  <si>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</si>
  <si>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</si>
  <si>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</si>
  <si>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</si>
  <si>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</si>
  <si>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</si>
  <si>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</si>
  <si>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</si>
  <si>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</si>
  <si>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</si>
  <si>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</si>
  <si>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</si>
  <si>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</si>
  <si>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</si>
  <si>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</si>
  <si>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</si>
  <si>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</si>
  <si>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</si>
  <si>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</si>
  <si>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</si>
  <si>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</si>
  <si>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</si>
  <si>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</si>
  <si>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</si>
  <si>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</si>
  <si>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</si>
  <si>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</si>
  <si>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</si>
  <si>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</si>
  <si>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</si>
  <si>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</si>
  <si>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</si>
  <si>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</si>
  <si>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</si>
  <si>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</si>
  <si>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</si>
  <si>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</si>
  <si>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</si>
  <si>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</si>
  <si>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</si>
  <si>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</si>
  <si>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</si>
  <si>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</si>
  <si>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</si>
  <si>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</si>
  <si>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</si>
  <si>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</si>
  <si>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</si>
  <si>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</si>
  <si>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</si>
  <si>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</si>
  <si>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</si>
  <si>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</si>
  <si>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</si>
  <si>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</si>
  <si>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</si>
  <si>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</si>
  <si>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</si>
  <si>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</si>
  <si>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</si>
  <si>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</si>
  <si>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</si>
  <si>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</si>
  <si>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</si>
  <si>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</si>
  <si>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</si>
  <si>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</si>
  <si>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</si>
  <si>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</si>
  <si>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</si>
  <si>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</si>
  <si>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</si>
  <si>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</si>
  <si>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</si>
  <si>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</si>
  <si>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</si>
  <si>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</si>
  <si>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</si>
  <si>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</si>
  <si>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</si>
  <si>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</si>
  <si>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</si>
  <si>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</si>
  <si>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</si>
  <si>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</si>
  <si>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</si>
  <si>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</si>
  <si>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</si>
  <si>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</si>
  <si>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</si>
  <si>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</si>
  <si>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</si>
  <si>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</si>
  <si>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</si>
  <si>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</si>
  <si>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</si>
  <si>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</si>
  <si>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</si>
  <si>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</si>
  <si>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</si>
  <si>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</si>
  <si>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</si>
  <si>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</si>
  <si>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</si>
  <si>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</si>
  <si>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</si>
  <si>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</si>
  <si>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</si>
  <si>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</si>
  <si>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</si>
  <si>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</si>
  <si>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</si>
  <si>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</si>
  <si>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</si>
  <si>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</si>
  <si>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</si>
  <si>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</si>
  <si>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</si>
  <si>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</si>
  <si>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</si>
  <si>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</si>
  <si>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</si>
  <si>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</si>
  <si>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</si>
  <si>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</si>
  <si>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</si>
  <si>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</si>
  <si>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</si>
  <si>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</si>
  <si>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</si>
  <si>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</si>
  <si>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</si>
  <si>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</si>
  <si>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</si>
  <si>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</si>
  <si>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</si>
  <si>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</si>
  <si>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</si>
  <si>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</si>
  <si>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</si>
  <si>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</si>
  <si>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</si>
  <si>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</si>
  <si>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</si>
  <si>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</si>
  <si>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</si>
  <si>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</si>
  <si>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</si>
  <si>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</si>
  <si>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</si>
  <si>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</si>
  <si>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</si>
  <si>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</si>
  <si>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</si>
  <si>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</si>
  <si>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</si>
  <si>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</si>
  <si>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</si>
  <si>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</si>
  <si>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</si>
  <si>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</si>
  <si>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</si>
  <si>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</si>
  <si>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</si>
  <si>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</si>
  <si>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</si>
  <si>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</si>
  <si>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</si>
  <si>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</si>
  <si>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</si>
  <si>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</si>
  <si>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</si>
  <si>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</si>
  <si>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</si>
  <si>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</si>
  <si>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</si>
  <si>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</si>
  <si>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</si>
  <si>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</si>
  <si>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</si>
  <si>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</si>
  <si>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</si>
  <si>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</si>
  <si>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</si>
  <si>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</si>
  <si>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</si>
  <si>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</si>
  <si>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</si>
  <si>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</si>
  <si>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</si>
  <si>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</si>
  <si>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</si>
  <si>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</si>
  <si>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</si>
  <si>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</si>
  <si>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</si>
  <si>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</si>
  <si>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</si>
  <si>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</si>
  <si>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</si>
  <si>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</si>
  <si>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</si>
  <si>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</si>
  <si>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</si>
  <si>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</si>
  <si>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</si>
  <si>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</si>
  <si>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</si>
  <si>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</si>
  <si>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</si>
  <si>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</si>
  <si>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</si>
  <si>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</si>
  <si>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</si>
  <si>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</si>
  <si>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</si>
  <si>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</si>
  <si>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</si>
  <si>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</si>
  <si>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</si>
  <si>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</si>
  <si>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</si>
  <si>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</si>
  <si>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</si>
  <si>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</si>
  <si>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</si>
  <si>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</si>
  <si>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</si>
  <si>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</si>
  <si>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</si>
  <si>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</si>
  <si>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</si>
  <si>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</si>
  <si>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</si>
  <si>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</si>
  <si>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</si>
  <si>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</si>
  <si>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</si>
  <si>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</si>
  <si>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</si>
  <si>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</si>
  <si>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</si>
  <si>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</si>
  <si>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</si>
  <si>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</si>
  <si>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</si>
  <si>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</si>
  <si>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</si>
  <si>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</si>
  <si>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</si>
  <si>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</si>
  <si>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</si>
  <si>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</si>
  <si>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</si>
  <si>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</si>
  <si>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</si>
  <si>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</si>
  <si>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</si>
  <si>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</si>
  <si>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</si>
  <si>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</si>
  <si>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</si>
  <si>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</si>
  <si>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</si>
  <si>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</si>
  <si>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</si>
  <si>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</si>
  <si>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</si>
  <si>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</si>
  <si>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</si>
  <si>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</si>
  <si>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</si>
  <si>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</si>
  <si>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</si>
  <si>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</si>
  <si>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</si>
  <si>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</si>
  <si>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</si>
  <si>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</si>
  <si>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</si>
  <si>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</si>
  <si>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</si>
  <si>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</si>
  <si>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</si>
  <si>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</si>
  <si>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</si>
  <si>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</si>
  <si>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</si>
  <si>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</si>
  <si>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</si>
  <si>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</si>
  <si>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</si>
  <si>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</si>
  <si>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</si>
  <si>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</si>
  <si>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</si>
  <si>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</si>
  <si>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</si>
  <si>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</si>
  <si>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</si>
  <si>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</si>
  <si>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</si>
  <si>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</si>
  <si>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</si>
  <si>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</si>
  <si>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</si>
  <si>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</si>
  <si>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</si>
  <si>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</si>
  <si>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</si>
  <si>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</si>
  <si>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</si>
  <si>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</si>
  <si>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</si>
  <si>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</si>
  <si>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</si>
  <si>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</si>
  <si>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</si>
  <si>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</si>
  <si>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</si>
  <si>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</si>
  <si>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</si>
  <si>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</si>
  <si>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</si>
  <si>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</si>
  <si>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</si>
  <si>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</si>
  <si>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</si>
  <si>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</si>
  <si>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</si>
  <si>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</si>
  <si>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</si>
  <si>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</si>
  <si>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</si>
  <si>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</si>
  <si>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</si>
  <si>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</si>
  <si>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</si>
  <si>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</si>
  <si>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</si>
  <si>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</si>
  <si>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</si>
  <si>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</si>
  <si>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</si>
  <si>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</si>
  <si>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</si>
  <si>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</si>
  <si>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</si>
  <si>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</si>
  <si>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</si>
  <si>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</si>
  <si>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</si>
  <si>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</si>
  <si>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</si>
  <si>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</si>
  <si>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</si>
  <si>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</si>
  <si>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</si>
  <si>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</si>
  <si>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</si>
  <si>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</si>
  <si>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</si>
  <si>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</si>
  <si>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</si>
  <si>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</si>
  <si>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</si>
  <si>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</si>
  <si>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</si>
  <si>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</si>
  <si>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</si>
  <si>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</si>
  <si>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</si>
  <si>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</si>
  <si>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</si>
  <si>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</si>
  <si>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</si>
  <si>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</si>
  <si>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</si>
  <si>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</si>
  <si>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</si>
  <si>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</si>
  <si>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</si>
  <si>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</si>
  <si>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</si>
  <si>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</si>
  <si>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</si>
  <si>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</si>
  <si>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</si>
  <si>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</si>
  <si>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</si>
  <si>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</si>
  <si>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</si>
  <si>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</si>
  <si>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</si>
  <si>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</si>
  <si>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</si>
  <si>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</si>
  <si>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</si>
  <si>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</si>
  <si>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</si>
  <si>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</si>
  <si>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</si>
  <si>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</si>
  <si>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</si>
  <si>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</si>
  <si>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</si>
  <si>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</si>
  <si>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</si>
  <si>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</si>
  <si>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</si>
  <si>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</si>
  <si>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</si>
  <si>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</si>
  <si>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</si>
  <si>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</si>
  <si>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</si>
  <si>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</si>
  <si>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</si>
  <si>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</si>
  <si>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</si>
  <si>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</si>
  <si>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</si>
  <si>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</si>
  <si>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</si>
  <si>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</si>
  <si>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</si>
  <si>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</si>
  <si>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</si>
  <si>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</si>
  <si>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</si>
  <si>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</si>
  <si>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</si>
  <si>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</si>
  <si>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</si>
  <si>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</si>
  <si>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</si>
  <si>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</si>
  <si>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</si>
  <si>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</si>
  <si>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</si>
  <si>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</si>
  <si>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</si>
  <si>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</si>
  <si>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</si>
  <si>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</si>
  <si>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</si>
  <si>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</si>
  <si>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</si>
  <si>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</si>
  <si>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</si>
  <si>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</si>
  <si>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</si>
  <si>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</si>
  <si>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</si>
  <si>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</si>
  <si>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</si>
  <si>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</si>
  <si>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</si>
  <si>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</si>
  <si>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</si>
  <si>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</si>
  <si>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</si>
  <si>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</si>
  <si>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</si>
  <si>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</si>
  <si>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</si>
  <si>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</si>
  <si>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</si>
  <si>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</si>
  <si>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</si>
  <si>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</si>
  <si>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</si>
  <si>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</si>
  <si>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</si>
  <si>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</si>
  <si>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</si>
  <si>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</si>
  <si>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</si>
  <si>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</si>
  <si>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</si>
  <si>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</si>
  <si>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</si>
  <si>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</si>
  <si>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</si>
  <si>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</si>
  <si>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</si>
  <si>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</si>
  <si>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</si>
  <si>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</si>
  <si>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</si>
  <si>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</si>
  <si>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</si>
  <si>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</si>
  <si>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</si>
  <si>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</si>
  <si>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</si>
  <si>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</si>
  <si>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</si>
  <si>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</si>
  <si>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</si>
  <si>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</si>
  <si>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</si>
  <si>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</si>
  <si>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</si>
  <si>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</si>
  <si>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</si>
  <si>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</si>
  <si>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</si>
  <si>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</si>
  <si>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</si>
  <si>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</si>
  <si>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</si>
  <si>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</si>
  <si>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</si>
  <si>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</si>
  <si>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</si>
  <si>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</si>
  <si>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</si>
  <si>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</si>
  <si>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</si>
  <si>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</si>
  <si>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</si>
  <si>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</si>
  <si>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</si>
  <si>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</si>
  <si>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</si>
  <si>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</si>
  <si>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</si>
  <si>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</si>
  <si>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</si>
  <si>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</si>
  <si>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</si>
  <si>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</si>
  <si>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</si>
  <si>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</si>
  <si>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</si>
  <si>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</si>
  <si>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</si>
  <si>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</si>
  <si>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</si>
  <si>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</si>
  <si>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</si>
  <si>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</si>
  <si>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</si>
  <si>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</si>
  <si>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</si>
  <si>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</si>
  <si>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</si>
  <si>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</si>
  <si>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</si>
  <si>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</si>
  <si>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</si>
  <si>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</si>
  <si>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</si>
  <si>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</si>
  <si>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</si>
  <si>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</si>
  <si>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</si>
  <si>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</si>
  <si>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</si>
  <si>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</si>
  <si>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</si>
  <si>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</si>
  <si>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</si>
  <si>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</si>
  <si>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</si>
  <si>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</si>
  <si>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</si>
  <si>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</si>
  <si>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</si>
  <si>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</si>
  <si>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</si>
  <si>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</si>
  <si>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</si>
  <si>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</si>
  <si>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</si>
  <si>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</si>
  <si>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</si>
  <si>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</si>
  <si>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</si>
  <si>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</si>
  <si>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</si>
  <si>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</si>
  <si>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</si>
  <si>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</si>
  <si>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</si>
  <si>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</si>
  <si>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</si>
  <si>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</si>
  <si>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</si>
  <si>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</si>
  <si>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</si>
  <si>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</si>
  <si>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</si>
  <si>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</si>
  <si>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</si>
  <si>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</si>
  <si>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</si>
  <si>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</si>
  <si>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</si>
  <si>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</si>
  <si>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</si>
  <si>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</si>
  <si>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</si>
  <si>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</si>
  <si>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</si>
  <si>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</si>
  <si>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</si>
  <si>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</si>
  <si>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</si>
  <si>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</si>
  <si>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</si>
  <si>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</si>
  <si>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</si>
  <si>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</si>
  <si>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</si>
  <si>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</si>
  <si>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</si>
  <si>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</si>
  <si>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</si>
  <si>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</si>
  <si>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</si>
  <si>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</si>
  <si>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</si>
  <si>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</si>
  <si>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</si>
  <si>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</si>
  <si>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</si>
  <si>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</si>
  <si>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</si>
  <si>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</si>
  <si>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</si>
  <si>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</si>
  <si>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</si>
  <si>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</si>
  <si>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</si>
  <si>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</si>
  <si>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</si>
  <si>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</si>
  <si>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</si>
  <si>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</si>
  <si>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</si>
  <si>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</si>
  <si>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</si>
  <si>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</si>
  <si>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</si>
  <si>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</si>
  <si>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</si>
  <si>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</si>
  <si>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</si>
  <si>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</si>
  <si>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</si>
  <si>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</si>
  <si>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</si>
  <si>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</si>
  <si>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</si>
  <si>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</si>
  <si>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</si>
  <si>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</si>
  <si>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</si>
  <si>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</si>
  <si>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</si>
  <si>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</si>
  <si>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</si>
  <si>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</si>
  <si>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</si>
  <si>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</si>
  <si>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</si>
  <si>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</si>
  <si>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</si>
  <si>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</si>
  <si>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</si>
  <si>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</si>
  <si>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</si>
  <si>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</si>
  <si>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</si>
  <si>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</si>
  <si>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</si>
  <si>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</si>
  <si>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</si>
  <si>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</si>
  <si>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</si>
  <si>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</si>
  <si>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</si>
  <si>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</si>
  <si>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</si>
  <si>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</si>
  <si>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</si>
  <si>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</si>
  <si>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</si>
  <si>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</si>
  <si>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</si>
  <si>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</si>
  <si>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</si>
  <si>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</si>
  <si>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</si>
  <si>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</si>
  <si>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</si>
  <si>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</si>
  <si>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</si>
  <si>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</si>
  <si>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</si>
  <si>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</si>
  <si>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</si>
  <si>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</si>
  <si>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</si>
  <si>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</si>
  <si>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</si>
  <si>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</si>
  <si>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</si>
  <si>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</si>
  <si>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</si>
  <si>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</si>
  <si>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</si>
  <si>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</si>
  <si>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</si>
  <si>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</si>
  <si>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</si>
  <si>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</si>
  <si>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</si>
  <si>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</si>
  <si>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</si>
  <si>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</si>
  <si>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</si>
  <si>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</si>
  <si>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</si>
  <si>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</si>
  <si>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</si>
  <si>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</si>
  <si>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</si>
  <si>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</si>
  <si>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</si>
  <si>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</si>
  <si>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</si>
  <si>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</si>
  <si>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</si>
  <si>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</si>
  <si>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</si>
  <si>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</si>
  <si>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</si>
  <si>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</si>
  <si>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</si>
  <si>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</si>
  <si>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</si>
  <si>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</si>
  <si>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</si>
  <si>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</si>
  <si>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</si>
  <si>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</si>
  <si>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</si>
  <si>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</si>
  <si>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</si>
  <si>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</si>
  <si>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</si>
  <si>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</si>
  <si>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</si>
  <si>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</si>
  <si>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</si>
  <si>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</si>
  <si>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</si>
  <si>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</si>
  <si>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</si>
  <si>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</si>
  <si>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</si>
  <si>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</si>
  <si>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</si>
  <si>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</si>
  <si>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</si>
  <si>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</si>
  <si>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</si>
  <si>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</si>
  <si>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</si>
  <si>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</si>
  <si>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</si>
  <si>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</si>
  <si>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</si>
  <si>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</si>
  <si>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</si>
  <si>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</si>
  <si>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</si>
  <si>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</si>
  <si>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</si>
  <si>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</si>
  <si>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</si>
  <si>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</si>
  <si>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</si>
  <si>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</si>
  <si>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</si>
  <si>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</si>
  <si>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</si>
  <si>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</si>
  <si>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</si>
  <si>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</si>
  <si>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</si>
  <si>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</si>
  <si>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</si>
  <si>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</si>
  <si>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</si>
  <si>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</si>
  <si>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</si>
  <si>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</si>
  <si>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</si>
  <si>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</si>
  <si>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</si>
  <si>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</si>
  <si>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</si>
  <si>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</si>
  <si>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</si>
  <si>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</si>
  <si>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</si>
  <si>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</si>
  <si>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</si>
  <si>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</si>
  <si>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</si>
  <si>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</si>
  <si>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</si>
  <si>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</si>
  <si>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</si>
  <si>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</si>
  <si>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</si>
  <si>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</si>
  <si>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</si>
  <si>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</si>
  <si>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</si>
  <si>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</si>
  <si>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</si>
  <si>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</si>
  <si>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</si>
  <si>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</si>
  <si>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</si>
  <si>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</si>
  <si>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</si>
  <si>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</si>
  <si>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</si>
  <si>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</si>
  <si>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</si>
  <si>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</si>
  <si>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</si>
  <si>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</si>
  <si>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</si>
  <si>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</si>
  <si>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</si>
  <si>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</si>
  <si>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</si>
  <si>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</si>
  <si>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</si>
  <si>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</si>
  <si>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</si>
  <si>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</si>
  <si>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</si>
  <si>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</si>
  <si>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</si>
  <si>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</si>
  <si>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</si>
  <si>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</si>
  <si>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</si>
  <si>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</si>
  <si>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</si>
  <si>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</si>
  <si>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</si>
  <si>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</si>
  <si>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</si>
  <si>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</si>
  <si>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</si>
  <si>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</si>
  <si>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</si>
  <si>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</si>
  <si>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</si>
  <si>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</si>
  <si>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</si>
  <si>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</si>
  <si>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</si>
  <si>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</si>
  <si>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</si>
  <si>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</si>
  <si>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</si>
  <si>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</si>
  <si>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</si>
  <si>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</si>
  <si>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</si>
  <si>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</si>
  <si>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</si>
  <si>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</si>
  <si>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</si>
  <si>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</si>
  <si>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</si>
  <si>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</si>
  <si>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</si>
  <si>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</si>
  <si>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</si>
  <si>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</si>
  <si>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</si>
  <si>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</si>
  <si>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</si>
  <si>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</si>
  <si>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</si>
  <si>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</si>
  <si>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</si>
  <si>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</si>
  <si>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</si>
  <si>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</si>
  <si>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</si>
  <si>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</si>
  <si>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</si>
  <si>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</si>
  <si>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</si>
  <si>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</si>
  <si>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</si>
  <si>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</si>
  <si>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</si>
  <si>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</si>
  <si>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</si>
  <si>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</si>
  <si>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</si>
  <si>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</si>
  <si>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</si>
  <si>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</si>
  <si>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</si>
  <si>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</si>
  <si>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</si>
  <si>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</si>
  <si>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</si>
  <si>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</si>
  <si>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</si>
  <si>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</si>
  <si>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</si>
  <si>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</si>
  <si>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</si>
  <si>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</si>
  <si>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</si>
  <si>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</si>
  <si>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</si>
  <si>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</si>
  <si>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</si>
  <si>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</si>
  <si>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</si>
  <si>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</si>
  <si>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</si>
  <si>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</si>
  <si>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</si>
  <si>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</si>
  <si>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</si>
  <si>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</si>
  <si>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</si>
  <si>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</si>
  <si>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</si>
  <si>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</si>
  <si>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</si>
  <si>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</si>
  <si>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</si>
  <si>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</si>
  <si>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</si>
  <si>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</si>
  <si>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</si>
  <si>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</si>
  <si>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</si>
  <si>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</si>
  <si>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</si>
  <si>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</si>
  <si>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</si>
  <si>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</si>
  <si>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</si>
  <si>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</si>
  <si>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</si>
  <si>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</si>
  <si>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</si>
  <si>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</si>
  <si>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</si>
  <si>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</si>
  <si>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</si>
  <si>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</si>
  <si>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</si>
  <si>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</si>
  <si>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</si>
  <si>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</si>
  <si>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</si>
  <si>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</si>
  <si>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</si>
  <si>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</si>
  <si>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</si>
  <si>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</si>
  <si>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</si>
  <si>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</si>
  <si>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</si>
  <si>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</si>
  <si>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</si>
  <si>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</si>
  <si>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</si>
  <si>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</si>
  <si>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</si>
  <si>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</si>
  <si>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</si>
  <si>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</si>
  <si>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</si>
  <si>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</si>
  <si>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</si>
  <si>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</si>
  <si>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</si>
  <si>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</si>
  <si>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</si>
  <si>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</si>
  <si>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</si>
  <si>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</si>
  <si>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</si>
  <si>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</si>
  <si>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</si>
  <si>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</si>
  <si>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</si>
  <si>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</si>
  <si>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</si>
  <si>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</si>
  <si>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</si>
  <si>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</si>
  <si>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</si>
  <si>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</si>
  <si>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</si>
  <si>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</si>
  <si>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</si>
  <si>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</si>
  <si>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</si>
  <si>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</si>
  <si>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</si>
  <si>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</si>
  <si>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</si>
  <si>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</si>
  <si>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</si>
  <si>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</si>
  <si>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</si>
  <si>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</si>
  <si>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</si>
  <si>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</si>
  <si>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</si>
  <si>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</si>
  <si>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</si>
  <si>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</si>
  <si>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</si>
  <si>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</si>
  <si>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</si>
  <si>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</si>
  <si>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</si>
  <si>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</si>
  <si>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</si>
  <si>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</si>
  <si>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</si>
  <si>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</si>
  <si>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</si>
  <si>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</si>
  <si>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</si>
  <si>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</si>
  <si>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</si>
  <si>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</si>
  <si>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</si>
  <si>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</si>
  <si>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</si>
  <si>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</si>
  <si>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</si>
  <si>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</si>
  <si>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</si>
  <si>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</si>
  <si>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</si>
  <si>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</si>
  <si>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</si>
  <si>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</si>
  <si>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</si>
  <si>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</si>
  <si>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</si>
  <si>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</si>
  <si>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</si>
  <si>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</si>
  <si>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</si>
  <si>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</si>
  <si>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</si>
  <si>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</si>
  <si>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</si>
  <si>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</si>
  <si>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</si>
  <si>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</si>
  <si>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</si>
  <si>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</si>
  <si>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</si>
  <si>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</si>
  <si>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</si>
  <si>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</si>
  <si>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</si>
  <si>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</si>
  <si>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</si>
  <si>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</si>
  <si>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</si>
  <si>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</si>
  <si>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</si>
  <si>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</si>
  <si>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</si>
  <si>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</si>
  <si>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</si>
  <si>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</si>
  <si>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</si>
  <si>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</si>
  <si>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</si>
  <si>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</si>
  <si>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</si>
  <si>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</si>
  <si>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</si>
  <si>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</si>
  <si>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</si>
  <si>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</si>
  <si>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</si>
  <si>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</si>
  <si>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</si>
  <si>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</si>
  <si>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</si>
  <si>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</si>
  <si>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</si>
  <si>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</si>
  <si>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</si>
  <si>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</si>
  <si>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</si>
  <si>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</si>
  <si>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</si>
  <si>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</si>
  <si>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</si>
  <si>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</si>
  <si>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</si>
  <si>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</si>
  <si>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</si>
  <si>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</si>
  <si>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</si>
  <si>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</si>
  <si>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</si>
  <si>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</si>
  <si>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</si>
  <si>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</si>
  <si>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</si>
  <si>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</si>
  <si>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</si>
  <si>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</si>
  <si>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</si>
  <si>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</si>
  <si>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</si>
  <si>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</si>
  <si>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</si>
  <si>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</si>
  <si>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</si>
  <si>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</si>
  <si>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</si>
  <si>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</si>
  <si>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</si>
  <si>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</si>
  <si>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</si>
  <si>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</si>
  <si>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</si>
  <si>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</si>
  <si>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</si>
  <si>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</si>
  <si>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</si>
  <si>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</si>
  <si>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</si>
  <si>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</si>
  <si>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</si>
  <si>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</si>
  <si>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</si>
  <si>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</si>
  <si>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</si>
  <si>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</si>
  <si>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</si>
  <si>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</si>
  <si>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</si>
  <si>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</si>
  <si>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</si>
  <si>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</si>
  <si>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</si>
  <si>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</si>
  <si>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</si>
  <si>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</si>
  <si>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</si>
  <si>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</si>
  <si>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</si>
  <si>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</si>
  <si>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</si>
  <si>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</si>
  <si>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</si>
  <si>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</si>
  <si>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</si>
  <si>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</si>
  <si>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</si>
  <si>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</si>
  <si>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</si>
  <si>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</si>
  <si>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</si>
  <si>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</si>
  <si>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</si>
  <si>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</si>
  <si>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</si>
  <si>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</si>
  <si>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</si>
  <si>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</si>
  <si>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</si>
  <si>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</si>
  <si>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</si>
  <si>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</si>
  <si>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</si>
  <si>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</si>
  <si>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</si>
  <si>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</si>
  <si>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</si>
  <si>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</si>
  <si>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</si>
  <si>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</si>
  <si>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</si>
  <si>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</si>
  <si>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</si>
  <si>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</si>
  <si>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</si>
  <si>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</si>
  <si>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</si>
  <si>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</si>
  <si>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</si>
  <si>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</si>
  <si>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</si>
  <si>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</si>
  <si>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</si>
  <si>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</si>
  <si>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</si>
  <si>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</si>
  <si>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</si>
  <si>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</si>
  <si>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</si>
  <si>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</si>
  <si>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</si>
  <si>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</si>
  <si>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</si>
  <si>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</si>
  <si>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</si>
  <si>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</si>
  <si>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</si>
  <si>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</si>
  <si>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</si>
  <si>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</si>
  <si>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</si>
  <si>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</si>
  <si>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</si>
  <si>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</si>
  <si>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</si>
  <si>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</si>
  <si>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</si>
  <si>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</si>
  <si>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</si>
  <si>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</si>
  <si>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</si>
  <si>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</si>
  <si>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</si>
  <si>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</si>
  <si>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</si>
  <si>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</si>
  <si>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</si>
  <si>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</si>
  <si>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</si>
  <si>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</si>
  <si>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</si>
  <si>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</si>
  <si>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</si>
  <si>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</si>
  <si>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</si>
  <si>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</si>
  <si>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</si>
  <si>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</si>
  <si>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</si>
  <si>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</si>
  <si>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</si>
  <si>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</si>
  <si>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</si>
  <si>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</si>
  <si>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</si>
  <si>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</si>
  <si>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</si>
  <si>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</si>
  <si>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</si>
  <si>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</si>
  <si>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</si>
  <si>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</si>
  <si>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</si>
  <si>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</si>
  <si>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</si>
  <si>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</si>
  <si>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</si>
  <si>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</si>
  <si>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</si>
  <si>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</si>
  <si>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</si>
  <si>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</si>
  <si>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</si>
  <si>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</si>
  <si>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</si>
  <si>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</si>
  <si>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</si>
  <si>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</si>
  <si>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</si>
  <si>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</si>
  <si>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</si>
  <si>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</si>
  <si>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</si>
  <si>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</si>
  <si>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</si>
  <si>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</si>
  <si>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</si>
  <si>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</si>
  <si>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</si>
  <si>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</si>
  <si>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</si>
  <si>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</si>
  <si>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</si>
  <si>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</si>
  <si>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</si>
  <si>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</si>
  <si>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</si>
  <si>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</si>
  <si>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</si>
  <si>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</si>
  <si>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</si>
  <si>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</si>
  <si>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</si>
  <si>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</si>
  <si>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</si>
  <si>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</si>
  <si>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</si>
  <si>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</si>
  <si>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</si>
  <si>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</si>
  <si>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</si>
  <si>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</si>
  <si>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</si>
  <si>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</si>
  <si>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</si>
  <si>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</si>
  <si>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</si>
  <si>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</si>
  <si>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</si>
  <si>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</si>
  <si>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</si>
  <si>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</si>
  <si>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</si>
  <si>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</si>
  <si>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</si>
  <si>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</si>
  <si>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</si>
  <si>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</si>
  <si>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</si>
  <si>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</si>
  <si>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</si>
  <si>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</si>
  <si>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</si>
  <si>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</si>
  <si>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</si>
  <si>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</si>
  <si>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</si>
  <si>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</si>
  <si>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</si>
  <si>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</si>
  <si>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</si>
  <si>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</si>
  <si>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</si>
  <si>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</si>
  <si>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</si>
  <si>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</si>
  <si>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</si>
  <si>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</si>
  <si>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</si>
  <si>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</si>
  <si>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</si>
  <si>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</si>
  <si>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</si>
  <si>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</si>
  <si>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</si>
  <si>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</si>
  <si>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</si>
  <si>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</si>
  <si>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</si>
  <si>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</si>
  <si>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</si>
  <si>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</si>
  <si>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</si>
  <si>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</si>
  <si>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</si>
  <si>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</si>
  <si>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</si>
  <si>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</si>
  <si>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</si>
  <si>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</si>
  <si>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</si>
  <si>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</si>
  <si>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</si>
  <si>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</si>
  <si>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</si>
  <si>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</si>
  <si>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</si>
  <si>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</si>
  <si>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</si>
  <si>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</si>
  <si>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</si>
  <si>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</si>
  <si>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</si>
  <si>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</si>
  <si>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</si>
  <si>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</si>
  <si>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</si>
  <si>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</si>
  <si>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</si>
  <si>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</si>
  <si>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</si>
  <si>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</si>
  <si>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</si>
  <si>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</si>
  <si>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</si>
  <si>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</si>
  <si>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</si>
  <si>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</si>
  <si>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</si>
  <si>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</si>
  <si>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</si>
  <si>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</si>
  <si>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</si>
  <si>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</si>
  <si>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</si>
  <si>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</si>
  <si>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</si>
  <si>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</si>
  <si>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</si>
  <si>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</si>
  <si>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</si>
  <si>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</si>
  <si>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</si>
  <si>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</si>
  <si>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</si>
  <si>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</si>
  <si>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</si>
  <si>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</si>
  <si>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</si>
  <si>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</si>
  <si>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</si>
  <si>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</si>
  <si>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</si>
  <si>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</si>
  <si>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</si>
  <si>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</si>
  <si>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</si>
  <si>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</si>
  <si>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</si>
  <si>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</si>
  <si>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</si>
  <si>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</si>
  <si>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</si>
  <si>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</si>
  <si>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</si>
  <si>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</si>
  <si>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</si>
  <si>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</si>
  <si>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</si>
  <si>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</si>
  <si>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</si>
  <si>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</si>
  <si>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</si>
  <si>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</si>
  <si>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</si>
  <si>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</si>
  <si>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</si>
  <si>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</si>
  <si>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</si>
  <si>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</si>
  <si>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</si>
  <si>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</si>
  <si>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</si>
  <si>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</si>
  <si>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</si>
  <si>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</si>
  <si>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</si>
  <si>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</si>
  <si>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</si>
  <si>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</si>
  <si>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</si>
  <si>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</si>
  <si>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</si>
  <si>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</si>
  <si>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</si>
  <si>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</si>
  <si>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</si>
  <si>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</si>
  <si>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</si>
  <si>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</si>
  <si>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</si>
  <si>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</si>
  <si>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</si>
  <si>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</si>
  <si>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</si>
  <si>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</si>
  <si>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</si>
  <si>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</si>
  <si>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</si>
  <si>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</si>
  <si>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</si>
  <si>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</si>
  <si>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</si>
  <si>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</si>
  <si>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</si>
  <si>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</si>
  <si>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</si>
  <si>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</si>
  <si>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</si>
  <si>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</si>
  <si>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</si>
  <si>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</si>
  <si>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</si>
  <si>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</si>
  <si>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</si>
  <si>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</si>
  <si>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</si>
  <si>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</si>
  <si>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</si>
  <si>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</si>
  <si>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</si>
  <si>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</si>
  <si>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</si>
  <si>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</si>
  <si>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</si>
  <si>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</si>
  <si>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</si>
  <si>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</si>
  <si>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</si>
  <si>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</si>
  <si>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</si>
  <si>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</si>
  <si>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</si>
  <si>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</si>
  <si>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</si>
  <si>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</si>
  <si>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</si>
  <si>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</si>
  <si>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</si>
  <si>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</si>
  <si>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</si>
  <si>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</si>
  <si>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</si>
  <si>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</si>
  <si>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</si>
  <si>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</si>
  <si>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</si>
  <si>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</si>
  <si>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</si>
  <si>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</si>
  <si>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</si>
  <si>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</si>
  <si>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</si>
  <si>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</si>
  <si>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</si>
  <si>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</si>
  <si>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</si>
  <si>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</si>
  <si>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</si>
  <si>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</si>
  <si>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</si>
  <si>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</si>
  <si>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</si>
  <si>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</si>
  <si>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</si>
  <si>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</si>
  <si>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</si>
  <si>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</si>
  <si>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</si>
  <si>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</si>
  <si>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</si>
  <si>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</si>
  <si>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</si>
  <si>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</si>
  <si>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</si>
  <si>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</si>
  <si>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</si>
  <si>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</si>
  <si>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</si>
  <si>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</si>
  <si>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</si>
  <si>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</si>
  <si>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</si>
  <si>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</si>
  <si>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</si>
  <si>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</si>
  <si>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</si>
  <si>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</si>
  <si>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</si>
  <si>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</si>
  <si>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</si>
  <si>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</si>
  <si>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</si>
  <si>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</si>
  <si>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</si>
  <si>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</si>
  <si>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</si>
  <si>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</si>
  <si>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</si>
  <si>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</si>
  <si>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</si>
  <si>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</si>
  <si>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</si>
  <si>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</si>
  <si>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</si>
  <si>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</si>
  <si>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</si>
  <si>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</si>
  <si>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</si>
  <si>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</si>
  <si>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</si>
  <si>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</si>
  <si>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</si>
  <si>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</si>
  <si>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</si>
  <si>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</si>
  <si>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</si>
  <si>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</si>
  <si>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</si>
  <si>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</si>
  <si>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</si>
  <si>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</si>
  <si>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</si>
  <si>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</si>
  <si>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</si>
  <si>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</si>
  <si>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</si>
  <si>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</si>
  <si>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</si>
  <si>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</si>
  <si>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</si>
  <si>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</si>
  <si>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</si>
  <si>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</si>
  <si>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</si>
  <si>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</si>
  <si>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</si>
  <si>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</si>
  <si>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</si>
  <si>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</si>
  <si>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</si>
  <si>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</si>
  <si>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</si>
  <si>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</si>
  <si>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</si>
  <si>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</si>
  <si>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</si>
  <si>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</si>
  <si>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</si>
  <si>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</si>
  <si>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</si>
  <si>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</si>
  <si>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</si>
  <si>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</si>
  <si>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</si>
  <si>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</si>
  <si>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</si>
  <si>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</si>
  <si>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</si>
  <si>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</si>
  <si>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</si>
  <si>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</si>
  <si>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</si>
  <si>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</si>
  <si>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</si>
  <si>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</si>
  <si>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</si>
  <si>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</si>
  <si>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</si>
  <si>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</si>
  <si>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</si>
  <si>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</si>
  <si>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</si>
  <si>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</si>
  <si>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</si>
  <si>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</si>
  <si>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</si>
  <si>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</si>
  <si>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</si>
  <si>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</si>
  <si>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</si>
  <si>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</si>
  <si>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</si>
  <si>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</si>
  <si>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</si>
  <si>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</si>
  <si>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</si>
  <si>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</si>
  <si>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</si>
  <si>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</si>
  <si>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</si>
  <si>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</si>
  <si>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</si>
  <si>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</si>
  <si>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</si>
  <si>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</si>
  <si>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</si>
  <si>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</si>
  <si>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</si>
  <si>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</si>
  <si>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</si>
  <si>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</si>
  <si>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</si>
  <si>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</si>
  <si>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</si>
  <si>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</si>
  <si>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</si>
  <si>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</si>
  <si>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</si>
  <si>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</si>
  <si>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</si>
  <si>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</si>
  <si>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</si>
  <si>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</si>
  <si>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</si>
  <si>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</si>
  <si>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</si>
  <si>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</si>
  <si>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</si>
  <si>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</si>
  <si>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</si>
  <si>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</si>
  <si>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</si>
  <si>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</si>
  <si>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</si>
  <si>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</si>
  <si>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</si>
  <si>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</si>
  <si>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</si>
  <si>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</si>
  <si>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</si>
  <si>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</si>
  <si>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</si>
  <si>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</si>
  <si>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</si>
  <si>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</si>
  <si>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</si>
  <si>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</si>
  <si>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</si>
  <si>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</si>
  <si>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</si>
  <si>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</si>
  <si>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</si>
  <si>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</si>
  <si>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</si>
  <si>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</si>
  <si>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</si>
  <si>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</si>
  <si>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</si>
  <si>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</si>
  <si>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</si>
  <si>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</si>
  <si>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</si>
  <si>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</si>
  <si>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</si>
  <si>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</si>
  <si>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</si>
  <si>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</si>
  <si>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</si>
  <si>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</si>
  <si>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</si>
  <si>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</si>
  <si>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</si>
  <si>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</si>
  <si>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</si>
  <si>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</si>
  <si>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</si>
  <si>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</si>
  <si>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</si>
  <si>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</si>
  <si>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</si>
  <si>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</si>
  <si>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</si>
  <si>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</si>
  <si>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</si>
  <si>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</si>
  <si>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</si>
  <si>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</si>
  <si>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</si>
  <si>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</si>
  <si>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</si>
  <si>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</si>
  <si>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</si>
  <si>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</si>
  <si>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</si>
  <si>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</si>
  <si>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</si>
  <si>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</si>
  <si>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</si>
  <si>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</si>
  <si>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</si>
  <si>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</si>
  <si>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</si>
  <si>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</si>
  <si>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</si>
  <si>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</si>
  <si>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</si>
  <si>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</si>
  <si>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</si>
  <si>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</si>
  <si>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</si>
  <si>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</si>
  <si>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</si>
  <si>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</si>
  <si>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</si>
  <si>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</si>
  <si>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</si>
  <si>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</si>
  <si>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</si>
  <si>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</si>
  <si>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</si>
  <si>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</si>
  <si>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</si>
  <si>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</si>
  <si>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</si>
  <si>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</si>
  <si>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</si>
  <si>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</si>
  <si>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</si>
  <si>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</si>
  <si>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</si>
  <si>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</si>
  <si>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</si>
  <si>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</si>
  <si>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</si>
  <si>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</si>
  <si>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</si>
  <si>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</si>
  <si>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</si>
  <si>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</si>
  <si>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</si>
  <si>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</si>
  <si>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</si>
  <si>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</si>
  <si>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</si>
  <si>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</si>
  <si>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</si>
  <si>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</si>
  <si>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</si>
  <si>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</si>
  <si>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</si>
  <si>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</si>
  <si>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</si>
  <si>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</si>
  <si>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</si>
  <si>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</si>
  <si>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</si>
  <si>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</si>
  <si>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</si>
  <si>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</si>
  <si>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</si>
  <si>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</si>
  <si>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</si>
  <si>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</si>
  <si>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</si>
  <si>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</si>
  <si>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</si>
  <si>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</si>
  <si>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</si>
  <si>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</si>
  <si>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</si>
  <si>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</si>
  <si>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</si>
  <si>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</si>
  <si>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</si>
  <si>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</si>
  <si>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</si>
  <si>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</si>
  <si>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</si>
  <si>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</si>
  <si>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</si>
  <si>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</si>
  <si>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</si>
  <si>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</si>
  <si>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</si>
  <si>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</si>
  <si>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</si>
  <si>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</si>
  <si>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</si>
  <si>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</si>
  <si>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</si>
  <si>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</si>
  <si>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</si>
  <si>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</si>
  <si>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</si>
  <si>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</si>
  <si>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</si>
  <si>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</si>
  <si>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</si>
  <si>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</si>
  <si>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</si>
  <si>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</si>
  <si>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</si>
  <si>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</si>
  <si>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</si>
  <si>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</si>
  <si>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</si>
  <si>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</si>
  <si>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</si>
  <si>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</si>
  <si>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</si>
  <si>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</si>
  <si>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</si>
  <si>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</si>
  <si>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</si>
  <si>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</si>
  <si>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</si>
  <si>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</si>
  <si>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</si>
  <si>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</si>
  <si>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</si>
  <si>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</si>
  <si>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</si>
  <si>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</si>
  <si>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</si>
  <si>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</si>
  <si>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</si>
  <si>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</si>
  <si>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</si>
  <si>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</si>
  <si>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</si>
  <si>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</si>
  <si>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</si>
  <si>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</si>
  <si>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</si>
  <si>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</si>
  <si>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</si>
  <si>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</si>
  <si>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</si>
  <si>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</si>
  <si>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</si>
  <si>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</si>
  <si>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</si>
  <si>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</si>
  <si>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</si>
  <si>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</si>
  <si>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</si>
  <si>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</si>
  <si>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</si>
  <si>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</si>
  <si>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</si>
  <si>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</si>
  <si>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</si>
  <si>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</si>
  <si>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</si>
  <si>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</si>
  <si>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</si>
  <si>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</si>
  <si>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</si>
  <si>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</si>
  <si>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</si>
  <si>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</si>
  <si>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</si>
  <si>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</si>
  <si>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</si>
  <si>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</si>
  <si>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</si>
  <si>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</si>
  <si>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</si>
  <si>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</si>
  <si>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</si>
  <si>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</si>
  <si>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</si>
  <si>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</si>
  <si>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</si>
  <si>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</si>
  <si>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</si>
  <si>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</si>
  <si>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</si>
  <si>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</si>
  <si>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</si>
  <si>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</si>
  <si>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</si>
  <si>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</si>
  <si>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</si>
  <si>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</si>
  <si>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</si>
  <si>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</si>
  <si>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</si>
  <si>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</si>
  <si>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</si>
  <si>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</si>
  <si>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</si>
  <si>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</si>
  <si>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</si>
  <si>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</si>
  <si>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</si>
  <si>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</si>
  <si>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</si>
  <si>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</si>
  <si>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</si>
  <si>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</si>
  <si>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</si>
  <si>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</si>
  <si>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</si>
  <si>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</si>
  <si>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</si>
  <si>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</si>
  <si>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</si>
  <si>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</si>
  <si>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</si>
  <si>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</si>
  <si>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</si>
  <si>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</si>
  <si>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</si>
  <si>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</si>
  <si>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</si>
  <si>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</si>
  <si>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</si>
  <si>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</si>
  <si>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</si>
  <si>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</si>
  <si>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</si>
  <si>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</si>
  <si>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</si>
  <si>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</si>
  <si>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</si>
  <si>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</si>
  <si>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</si>
  <si>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</si>
  <si>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</si>
  <si>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</si>
  <si>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</si>
  <si>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</si>
  <si>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</si>
  <si>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</si>
  <si>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</si>
  <si>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</si>
  <si>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</si>
  <si>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</si>
  <si>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</si>
  <si>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</si>
  <si>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</si>
  <si>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</si>
  <si>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</si>
  <si>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</si>
  <si>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</si>
  <si>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</si>
  <si>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</si>
  <si>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</si>
  <si>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</si>
  <si>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</si>
  <si>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</si>
  <si>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</si>
  <si>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</si>
  <si>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</si>
  <si>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</si>
  <si>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</si>
  <si>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</si>
  <si>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</si>
  <si>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</si>
  <si>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</si>
  <si>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</si>
  <si>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</si>
  <si>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</si>
  <si>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</si>
  <si>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</si>
  <si>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</si>
  <si>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</si>
  <si>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</si>
  <si>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</si>
  <si>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</si>
  <si>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</si>
  <si>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</si>
  <si>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</si>
  <si>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</si>
  <si>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</si>
  <si>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</si>
  <si>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</si>
  <si>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</si>
  <si>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</si>
  <si>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</si>
  <si>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</si>
  <si>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</si>
  <si>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</si>
  <si>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</si>
  <si>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</si>
  <si>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</si>
  <si>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</si>
  <si>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</si>
  <si>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</si>
  <si>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</si>
  <si>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</si>
  <si>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</si>
  <si>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</si>
  <si>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</si>
  <si>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</si>
  <si>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</si>
  <si>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</si>
  <si>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</si>
  <si>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</si>
  <si>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</si>
  <si>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</si>
  <si>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</si>
  <si>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</si>
  <si>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</si>
  <si>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</si>
  <si>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</si>
  <si>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</si>
  <si>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</si>
  <si>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</si>
  <si>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</si>
  <si>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</si>
  <si>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</si>
  <si>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</si>
  <si>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</si>
  <si>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</si>
  <si>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</si>
  <si>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</si>
  <si>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</si>
  <si>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</si>
  <si>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</si>
  <si>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</si>
  <si>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</si>
  <si>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</si>
  <si>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</si>
  <si>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</si>
  <si>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</si>
  <si>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</si>
  <si>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</si>
  <si>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</si>
  <si>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</si>
  <si>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</si>
  <si>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</si>
  <si>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</si>
  <si>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</si>
  <si>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</si>
  <si>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</si>
  <si>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</si>
  <si>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</si>
  <si>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</si>
  <si>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</si>
  <si>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</si>
  <si>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</si>
  <si>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</si>
  <si>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</si>
  <si>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</si>
  <si>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</si>
  <si>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</si>
  <si>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</si>
  <si>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</si>
  <si>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</si>
  <si>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</si>
  <si>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</si>
  <si>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</si>
  <si>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</si>
  <si>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</si>
  <si>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</si>
  <si>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</si>
  <si>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</si>
  <si>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</si>
  <si>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</si>
  <si>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</si>
  <si>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</si>
  <si>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</si>
  <si>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</si>
  <si>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</si>
  <si>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</si>
  <si>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</si>
  <si>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</si>
  <si>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</si>
  <si>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</si>
  <si>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</si>
  <si>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</si>
  <si>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</si>
  <si>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</si>
  <si>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</si>
  <si>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</si>
  <si>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</si>
  <si>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</si>
  <si>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</si>
  <si>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</si>
  <si>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</si>
  <si>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</si>
  <si>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</si>
  <si>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</si>
  <si>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</si>
  <si>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</si>
  <si>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</si>
  <si>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</si>
  <si>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</si>
  <si>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</si>
  <si>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</si>
  <si>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</si>
  <si>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</si>
  <si>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</si>
  <si>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</si>
  <si>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</si>
  <si>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</si>
  <si>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</si>
  <si>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</si>
  <si>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</si>
  <si>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</si>
  <si>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</si>
  <si>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</si>
  <si>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</si>
  <si>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</si>
  <si>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</si>
  <si>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</si>
  <si>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</si>
  <si>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</si>
  <si>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</si>
  <si>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</si>
  <si>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</si>
  <si>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</si>
  <si>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</si>
  <si>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</si>
  <si>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</si>
  <si>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</si>
  <si>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</si>
  <si>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</si>
  <si>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</si>
  <si>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</si>
  <si>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</si>
  <si>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</si>
  <si>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</si>
  <si>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</si>
  <si>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</si>
  <si>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</si>
  <si>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</si>
  <si>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</si>
  <si>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</si>
  <si>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</si>
  <si>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</si>
  <si>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</si>
  <si>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</si>
  <si>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</si>
  <si>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</si>
  <si>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</si>
  <si>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</si>
  <si>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</si>
  <si>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</si>
  <si>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</si>
  <si>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</si>
  <si>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</si>
  <si>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</si>
  <si>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</si>
  <si>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</si>
  <si>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</si>
  <si>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</si>
  <si>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</si>
  <si>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</si>
  <si>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</si>
  <si>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</si>
  <si>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</si>
  <si>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</si>
  <si>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</si>
  <si>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</si>
  <si>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</si>
  <si>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</si>
  <si>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</si>
  <si>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</si>
  <si>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</si>
  <si>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</si>
  <si>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</si>
  <si>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</si>
  <si>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</si>
  <si>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</si>
  <si>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</si>
  <si>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</si>
  <si>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</si>
  <si>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</si>
  <si>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</si>
  <si>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</si>
  <si>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</si>
  <si>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</si>
  <si>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</si>
  <si>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</si>
  <si>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</si>
  <si>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</si>
  <si>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</si>
  <si>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</si>
  <si>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</si>
  <si>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</si>
  <si>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</si>
  <si>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</si>
  <si>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</si>
  <si>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</si>
  <si>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</si>
  <si>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</si>
  <si>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</si>
  <si>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</si>
  <si>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</si>
  <si>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</si>
  <si>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</si>
  <si>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</si>
  <si>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</si>
  <si>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</si>
  <si>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</si>
  <si>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</si>
  <si>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</si>
  <si>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</si>
  <si>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</si>
  <si>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</si>
  <si>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</si>
  <si>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</si>
  <si>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</si>
  <si>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</si>
  <si>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</si>
  <si>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</si>
  <si>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</si>
  <si>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</si>
  <si>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</si>
  <si>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</si>
  <si>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</si>
  <si>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</si>
  <si>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</si>
  <si>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</si>
  <si>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</si>
  <si>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</si>
  <si>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</si>
  <si>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</si>
  <si>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</si>
  <si>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</si>
  <si>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</si>
  <si>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</si>
  <si>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</si>
  <si>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</si>
  <si>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</si>
  <si>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</si>
  <si>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</si>
  <si>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</si>
  <si>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</si>
  <si>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</si>
  <si>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</si>
  <si>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</si>
  <si>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</si>
  <si>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</si>
  <si>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</si>
  <si>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</si>
  <si>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</si>
  <si>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</si>
  <si>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</si>
  <si>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</si>
  <si>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</si>
  <si>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</si>
  <si>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</si>
  <si>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</si>
  <si>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</si>
  <si>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</si>
  <si>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</si>
  <si>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</si>
  <si>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</si>
  <si>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</si>
  <si>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</si>
  <si>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</si>
  <si>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</si>
  <si>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</si>
  <si>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</si>
  <si>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</si>
  <si>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</si>
  <si>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</si>
  <si>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</si>
  <si>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</si>
  <si>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</si>
  <si>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</si>
  <si>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</si>
  <si>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</si>
  <si>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</si>
  <si>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</si>
  <si>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</si>
  <si>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</si>
  <si>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</si>
  <si>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</si>
  <si>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</si>
  <si>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</si>
  <si>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</si>
  <si>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</si>
  <si>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</si>
  <si>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</si>
  <si>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</si>
  <si>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</si>
  <si>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</si>
  <si>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</si>
  <si>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</si>
  <si>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</si>
  <si>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</si>
  <si>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</si>
  <si>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</si>
  <si>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</si>
  <si>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</si>
  <si>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</si>
  <si>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</si>
  <si>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</si>
  <si>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</si>
  <si>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</si>
  <si>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</si>
  <si>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</si>
  <si>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</si>
  <si>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</si>
  <si>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</si>
  <si>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</si>
  <si>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</si>
  <si>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</si>
  <si>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</si>
  <si>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</si>
  <si>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</si>
  <si>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</si>
  <si>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</si>
  <si>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</si>
  <si>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</si>
  <si>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</si>
  <si>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</si>
  <si>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</si>
  <si>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</si>
  <si>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</si>
  <si>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</si>
  <si>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</si>
  <si>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</si>
  <si>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</si>
  <si>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</si>
  <si>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</si>
  <si>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</si>
  <si>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</si>
  <si>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</si>
  <si>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</si>
  <si>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</si>
  <si>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</si>
  <si>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</si>
  <si>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</si>
  <si>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</si>
  <si>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</si>
  <si>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</si>
  <si>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</si>
  <si>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</si>
  <si>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</si>
  <si>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</si>
  <si>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</si>
  <si>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</si>
  <si>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</si>
  <si>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</si>
  <si>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</si>
  <si>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</si>
  <si>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</si>
  <si>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</si>
  <si>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</si>
  <si>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</si>
  <si>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</si>
  <si>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</si>
  <si>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</si>
  <si>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</si>
  <si>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</si>
  <si>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</si>
  <si>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</si>
  <si>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</si>
  <si>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</si>
  <si>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</si>
  <si>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</si>
  <si>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</si>
  <si>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</si>
  <si>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</si>
  <si>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</si>
  <si>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</si>
  <si>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</si>
  <si>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</si>
  <si>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</si>
  <si>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</si>
  <si>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</si>
  <si>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</si>
  <si>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</si>
  <si>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</si>
  <si>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</si>
  <si>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</si>
  <si>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</si>
  <si>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</si>
  <si>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</si>
  <si>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</si>
  <si>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</si>
  <si>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</si>
  <si>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</si>
  <si>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</si>
  <si>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</si>
  <si>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</si>
  <si>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</si>
  <si>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</si>
  <si>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</si>
  <si>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</si>
  <si>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</si>
  <si>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</si>
  <si>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</si>
  <si>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</si>
  <si>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</si>
  <si>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</si>
  <si>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</si>
  <si>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</si>
  <si>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</si>
  <si>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</si>
  <si>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</si>
  <si>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</si>
  <si>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</si>
  <si>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</si>
  <si>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</si>
  <si>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</si>
  <si>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</si>
  <si>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</si>
  <si>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</si>
  <si>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</si>
  <si>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</si>
  <si>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</si>
  <si>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</si>
  <si>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</si>
  <si>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</si>
  <si>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</si>
  <si>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</si>
  <si>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</si>
  <si>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</si>
  <si>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</si>
  <si>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</si>
  <si>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</si>
  <si>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</si>
  <si>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</si>
  <si>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</si>
  <si>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</si>
  <si>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</si>
  <si>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</si>
  <si>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</si>
  <si>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</si>
  <si>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</si>
  <si>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</si>
  <si>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</si>
  <si>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</si>
  <si>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</si>
  <si>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</si>
  <si>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</si>
  <si>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</si>
  <si>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</si>
  <si>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</si>
  <si>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</si>
  <si>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</si>
  <si>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</si>
  <si>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</si>
  <si>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</si>
  <si>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</si>
  <si>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</si>
  <si>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</si>
  <si>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</si>
  <si>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</si>
  <si>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</si>
  <si>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</si>
  <si>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</si>
  <si>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</si>
  <si>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</si>
  <si>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</si>
  <si>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</si>
  <si>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</si>
  <si>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</si>
  <si>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</si>
  <si>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</si>
  <si>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</si>
  <si>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</si>
  <si>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</si>
  <si>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</si>
  <si>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</si>
  <si>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</si>
  <si>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</si>
  <si>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</si>
  <si>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</si>
  <si>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</si>
  <si>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</si>
  <si>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</si>
  <si>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</si>
  <si>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</si>
  <si>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</si>
  <si>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</si>
  <si>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</si>
  <si>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</si>
  <si>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</si>
  <si>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</si>
  <si>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</si>
  <si>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</si>
  <si>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</si>
  <si>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</si>
  <si>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</si>
  <si>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</si>
  <si>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</si>
  <si>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</si>
  <si>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</si>
  <si>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</si>
  <si>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</si>
  <si>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</si>
  <si>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</si>
  <si>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</si>
  <si>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</si>
  <si>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</si>
  <si>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</si>
  <si>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</si>
  <si>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</si>
  <si>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</si>
  <si>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</si>
  <si>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</si>
  <si>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</si>
  <si>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</si>
  <si>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</si>
  <si>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</si>
  <si>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</si>
  <si>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</si>
  <si>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</si>
  <si>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</si>
  <si>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</si>
  <si>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</si>
  <si>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</si>
  <si>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</si>
  <si>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</si>
  <si>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</si>
  <si>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</si>
  <si>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</si>
  <si>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</si>
  <si>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</si>
  <si>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</si>
  <si>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</si>
  <si>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</si>
  <si>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</si>
  <si>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</si>
  <si>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</si>
  <si>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</si>
  <si>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</si>
  <si>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</si>
  <si>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</si>
  <si>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</si>
  <si>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</si>
  <si>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</si>
  <si>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</si>
  <si>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</si>
  <si>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</si>
  <si>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</si>
  <si>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</si>
  <si>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</si>
  <si>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</si>
  <si>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</si>
  <si>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</si>
  <si>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</si>
  <si>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</si>
  <si>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</si>
  <si>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</si>
  <si>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</si>
  <si>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</si>
  <si>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</si>
  <si>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</si>
  <si>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</si>
  <si>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</si>
  <si>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</si>
  <si>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</si>
  <si>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</si>
  <si>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</si>
  <si>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</si>
  <si>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</si>
  <si>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</si>
  <si>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</si>
  <si>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</si>
  <si>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</si>
  <si>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</si>
  <si>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</si>
  <si>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</si>
  <si>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</si>
  <si>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</si>
  <si>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</si>
  <si>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</si>
  <si>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</si>
  <si>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</si>
  <si>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</si>
  <si>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</si>
  <si>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</si>
  <si>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</si>
  <si>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</si>
  <si>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</si>
  <si>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</si>
  <si>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</si>
  <si>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</si>
  <si>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</si>
  <si>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</si>
  <si>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</si>
  <si>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</si>
  <si>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</si>
  <si>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</si>
  <si>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</si>
  <si>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</si>
  <si>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</si>
  <si>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</si>
  <si>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</si>
  <si>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</si>
  <si>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</si>
  <si>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</si>
  <si>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</si>
  <si>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</si>
  <si>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</si>
  <si>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</si>
  <si>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</si>
  <si>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</si>
  <si>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</si>
  <si>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</si>
  <si>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</si>
  <si>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</si>
  <si>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</si>
  <si>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</si>
  <si>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</si>
  <si>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</si>
  <si>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</si>
  <si>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</si>
  <si>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</si>
  <si>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</si>
  <si>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</si>
  <si>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</si>
  <si>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</si>
  <si>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</si>
  <si>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</si>
  <si>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</si>
  <si>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</si>
  <si>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</si>
  <si>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</si>
  <si>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</si>
  <si>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</si>
  <si>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</si>
  <si>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</si>
  <si>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</si>
  <si>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</si>
  <si>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</si>
  <si>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</si>
  <si>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</si>
  <si>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</si>
  <si>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</si>
  <si>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</si>
  <si>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</si>
  <si>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</si>
  <si>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</si>
  <si>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</si>
  <si>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</si>
  <si>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</si>
  <si>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</si>
  <si>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</si>
  <si>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</si>
  <si>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</si>
  <si>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</si>
  <si>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</si>
  <si>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</si>
  <si>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</si>
  <si>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</si>
  <si>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</si>
  <si>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</si>
  <si>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</si>
  <si>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</si>
  <si>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</si>
  <si>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</si>
  <si>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</si>
  <si>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</si>
  <si>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</si>
  <si>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</si>
  <si>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</si>
  <si>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</si>
  <si>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</si>
  <si>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</si>
  <si>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</si>
  <si>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</si>
  <si>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</si>
  <si>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</si>
  <si>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</si>
  <si>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</si>
  <si>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</si>
  <si>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</si>
  <si>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</si>
  <si>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</si>
  <si>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</si>
  <si>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</si>
  <si>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</si>
  <si>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</si>
  <si>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</si>
  <si>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</si>
  <si>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</si>
  <si>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</si>
  <si>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</si>
  <si>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</si>
  <si>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</si>
  <si>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</si>
  <si>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</si>
  <si>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</si>
  <si>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</si>
  <si>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</si>
  <si>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</si>
  <si>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</si>
  <si>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</si>
  <si>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</si>
  <si>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</si>
  <si>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</si>
  <si>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</si>
  <si>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</si>
  <si>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</si>
  <si>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</si>
  <si>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</si>
  <si>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</si>
  <si>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</si>
  <si>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</si>
  <si>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</si>
  <si>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</si>
  <si>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</si>
  <si>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</si>
  <si>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</si>
  <si>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</si>
  <si>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</si>
  <si>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</si>
  <si>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</si>
  <si>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</si>
  <si>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</si>
  <si>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</si>
  <si>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</si>
  <si>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</si>
  <si>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</si>
  <si>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</si>
  <si>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</si>
  <si>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</si>
  <si>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</si>
  <si>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</si>
  <si>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</si>
  <si>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</si>
  <si>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</si>
  <si>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</si>
  <si>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</si>
  <si>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</si>
  <si>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</si>
  <si>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</si>
  <si>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</si>
  <si>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</si>
  <si>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</si>
  <si>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</si>
  <si>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</si>
  <si>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</si>
  <si>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</si>
  <si>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</si>
  <si>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</si>
  <si>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</si>
  <si>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</si>
  <si>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</si>
  <si>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</si>
  <si>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</si>
  <si>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</si>
  <si>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</si>
  <si>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</si>
  <si>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</si>
  <si>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</si>
  <si>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</si>
  <si>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</si>
  <si>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</si>
  <si>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</si>
  <si>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</si>
  <si>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</si>
  <si>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</si>
  <si>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</si>
  <si>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</si>
  <si>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</si>
  <si>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</si>
  <si>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</si>
  <si>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</si>
  <si>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</si>
  <si>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</si>
  <si>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</si>
  <si>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</si>
  <si>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</si>
  <si>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</si>
  <si>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</si>
  <si>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</si>
  <si>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</si>
  <si>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</si>
  <si>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</si>
  <si>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</si>
  <si>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</si>
  <si>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</si>
  <si>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</si>
  <si>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</si>
  <si>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</si>
  <si>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</si>
  <si>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</si>
  <si>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</si>
  <si>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</si>
  <si>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</si>
  <si>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</si>
  <si>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</si>
  <si>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</si>
  <si>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</si>
  <si>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</si>
  <si>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</si>
  <si>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</si>
  <si>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</si>
  <si>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</si>
  <si>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</si>
  <si>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</si>
  <si>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</si>
  <si>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</si>
  <si>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</si>
  <si>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</si>
  <si>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</si>
  <si>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</si>
  <si>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</si>
  <si>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</si>
  <si>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</si>
  <si>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</si>
  <si>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</si>
  <si>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</si>
  <si>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</si>
  <si>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</si>
  <si>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</si>
  <si>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</si>
  <si>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</si>
  <si>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</si>
  <si>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</si>
  <si>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</si>
  <si>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</si>
  <si>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</si>
  <si>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</si>
  <si>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</si>
  <si>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</si>
  <si>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</si>
  <si>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</si>
  <si>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</si>
  <si>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</si>
  <si>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</si>
  <si>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</si>
  <si>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</si>
  <si>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</si>
  <si>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</si>
  <si>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</si>
  <si>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</si>
  <si>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</si>
  <si>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</si>
  <si>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</si>
  <si>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</si>
  <si>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</si>
  <si>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</si>
  <si>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</si>
  <si>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</si>
  <si>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</si>
  <si>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</si>
  <si>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</si>
  <si>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</si>
  <si>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</si>
  <si>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</si>
  <si>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</si>
  <si>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</si>
  <si>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</si>
  <si>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</si>
  <si>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</si>
  <si>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</si>
  <si>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</si>
  <si>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</si>
  <si>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</si>
  <si>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</si>
  <si>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</si>
  <si>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</si>
  <si>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</si>
  <si>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</si>
  <si>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</si>
  <si>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</si>
  <si>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</si>
  <si>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</si>
  <si>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</si>
  <si>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</si>
  <si>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</si>
  <si>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</si>
  <si>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</si>
  <si>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</si>
  <si>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</si>
  <si>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</si>
  <si>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</si>
  <si>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</si>
  <si>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</si>
  <si>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</si>
  <si>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</si>
  <si>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</si>
  <si>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</si>
  <si>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</si>
  <si>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</si>
  <si>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</si>
  <si>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</si>
  <si>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</si>
  <si>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</si>
  <si>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</si>
  <si>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</si>
  <si>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</si>
  <si>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</si>
  <si>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</si>
  <si>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</si>
  <si>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</si>
  <si>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</si>
  <si>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</si>
  <si>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</si>
  <si>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</si>
  <si>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</si>
  <si>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</si>
  <si>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</si>
  <si>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</si>
  <si>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</si>
  <si>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</si>
  <si>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</si>
  <si>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</si>
  <si>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</si>
  <si>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</si>
  <si>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</si>
  <si>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</si>
  <si>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</si>
  <si>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</si>
  <si>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</si>
  <si>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</si>
  <si>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</si>
  <si>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</si>
  <si>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</si>
  <si>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</si>
  <si>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</si>
  <si>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</si>
  <si>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</si>
  <si>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</si>
  <si>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</si>
  <si>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</si>
  <si>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</si>
  <si>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</si>
  <si>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</si>
  <si>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</si>
  <si>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</si>
  <si>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</si>
  <si>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</si>
  <si>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</si>
  <si>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</si>
  <si>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</si>
  <si>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</si>
  <si>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</si>
  <si>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</si>
  <si>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</si>
  <si>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</si>
  <si>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</si>
  <si>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</si>
  <si>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</si>
  <si>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</si>
  <si>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</si>
  <si>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</si>
  <si>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</si>
  <si>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</si>
  <si>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</si>
  <si>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</si>
  <si>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</si>
  <si>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</si>
  <si>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</si>
  <si>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</si>
  <si>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</si>
  <si>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</si>
  <si>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</si>
  <si>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</si>
  <si>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</si>
  <si>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</si>
  <si>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</si>
  <si>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</si>
  <si>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</si>
  <si>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</si>
  <si>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</si>
  <si>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</si>
  <si>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</si>
  <si>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</si>
  <si>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</si>
  <si>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</si>
  <si>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</si>
  <si>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</si>
  <si>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</si>
  <si>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</si>
  <si>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</si>
  <si>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</si>
  <si>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</si>
  <si>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</si>
  <si>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</si>
  <si>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</si>
  <si>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</si>
  <si>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</si>
  <si>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</si>
  <si>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</si>
  <si>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</si>
  <si>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</si>
  <si>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</si>
  <si>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</si>
  <si>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</si>
  <si>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</si>
  <si>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</si>
  <si>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</si>
  <si>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</si>
  <si>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</si>
  <si>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</si>
  <si>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</si>
  <si>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</si>
  <si>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</si>
  <si>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</si>
  <si>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</si>
  <si>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</si>
  <si>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</si>
  <si>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</si>
  <si>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</si>
  <si>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</si>
  <si>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</si>
  <si>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</si>
  <si>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</si>
  <si>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</si>
  <si>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</si>
  <si>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</si>
  <si>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</si>
  <si>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</si>
  <si>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</si>
  <si>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</si>
  <si>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</si>
  <si>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</si>
  <si>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</si>
  <si>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</si>
  <si>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</si>
  <si>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</si>
  <si>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</si>
  <si>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</si>
  <si>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</si>
  <si>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</si>
  <si>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</si>
  <si>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</si>
  <si>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</si>
  <si>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</si>
  <si>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</si>
  <si>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</si>
  <si>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</si>
  <si>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</si>
  <si>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</si>
  <si>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</si>
  <si>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</si>
  <si>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</si>
  <si>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</si>
  <si>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</si>
  <si>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</si>
  <si>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</si>
  <si>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</si>
  <si>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</si>
  <si>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</si>
  <si>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</si>
  <si>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</si>
  <si>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</si>
  <si>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</si>
  <si>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</si>
  <si>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</si>
  <si>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</si>
  <si>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</si>
  <si>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</si>
  <si>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</si>
  <si>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</si>
  <si>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</si>
  <si>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</si>
  <si>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</si>
  <si>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</si>
  <si>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</si>
  <si>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</si>
  <si>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</si>
  <si>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</si>
  <si>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</si>
  <si>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</si>
  <si>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</si>
  <si>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</si>
  <si>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</si>
  <si>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</si>
  <si>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</si>
  <si>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</si>
  <si>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</si>
  <si>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</si>
  <si>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</si>
  <si>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</si>
  <si>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</si>
  <si>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</si>
  <si>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</si>
  <si>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</si>
  <si>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</si>
  <si>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</si>
  <si>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</si>
  <si>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</si>
  <si>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</si>
  <si>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</si>
  <si>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</si>
  <si>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</si>
  <si>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</si>
  <si>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</si>
  <si>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</si>
  <si>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</si>
  <si>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</si>
  <si>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</si>
  <si>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</si>
  <si>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</si>
  <si>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</si>
  <si>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</si>
  <si>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</si>
  <si>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</si>
  <si>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</si>
  <si>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</si>
  <si>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</si>
  <si>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</si>
  <si>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</si>
  <si>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</si>
  <si>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</si>
  <si>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</si>
  <si>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</si>
  <si>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</si>
  <si>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</si>
  <si>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</si>
  <si>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</si>
  <si>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</si>
  <si>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</si>
  <si>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</si>
  <si>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</si>
  <si>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</si>
  <si>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</si>
  <si>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</si>
  <si>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</si>
  <si>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</si>
  <si>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</si>
  <si>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</si>
  <si>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</si>
  <si>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</si>
  <si>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</si>
  <si>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</si>
  <si>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</si>
  <si>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</si>
  <si>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</si>
  <si>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</si>
  <si>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</si>
  <si>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</si>
  <si>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</si>
  <si>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</si>
  <si>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</si>
  <si>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</si>
  <si>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</si>
  <si>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</si>
  <si>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</si>
  <si>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</si>
  <si>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</si>
  <si>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</si>
  <si>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</si>
  <si>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</si>
  <si>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</si>
  <si>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</si>
  <si>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</si>
  <si>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</si>
  <si>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</si>
  <si>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</si>
  <si>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</si>
  <si>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</si>
  <si>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</si>
  <si>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</si>
  <si>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</si>
  <si>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</si>
  <si>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</si>
  <si>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</si>
  <si>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</si>
  <si>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</si>
  <si>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</si>
  <si>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</si>
  <si>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</si>
  <si>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</si>
  <si>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</si>
  <si>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</si>
  <si>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</si>
  <si>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</si>
  <si>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</si>
  <si>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</si>
  <si>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</si>
  <si>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</si>
  <si>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</si>
  <si>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</si>
  <si>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</si>
  <si>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</si>
  <si>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</si>
  <si>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</si>
  <si>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</si>
  <si>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</si>
  <si>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</si>
  <si>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</si>
  <si>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</si>
  <si>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</si>
  <si>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</si>
  <si>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</si>
  <si>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</si>
  <si>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</si>
  <si>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</si>
  <si>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</si>
  <si>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</si>
  <si>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</si>
  <si>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</si>
  <si>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</si>
  <si>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</si>
  <si>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</si>
  <si>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</si>
  <si>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</si>
  <si>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</si>
  <si>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</si>
  <si>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</si>
  <si>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</si>
  <si>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</si>
  <si>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</si>
  <si>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</si>
  <si>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</si>
  <si>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</si>
  <si>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</si>
  <si>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</si>
  <si>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</si>
  <si>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</si>
  <si>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</si>
  <si>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</si>
  <si>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</si>
  <si>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</si>
  <si>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</si>
  <si>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</si>
  <si>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</si>
  <si>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</si>
  <si>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</si>
  <si>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</si>
  <si>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</si>
  <si>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</si>
  <si>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</si>
  <si>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</si>
  <si>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</si>
  <si>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</si>
  <si>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</si>
  <si>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</si>
  <si>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</si>
  <si>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</si>
  <si>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</si>
  <si>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</si>
  <si>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</si>
  <si>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</si>
  <si>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</si>
  <si>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</si>
  <si>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</si>
  <si>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</si>
  <si>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</si>
  <si>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</si>
  <si>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</si>
  <si>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</si>
  <si>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</si>
  <si>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</si>
  <si>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</si>
  <si>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</si>
  <si>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</si>
  <si>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</si>
  <si>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</si>
  <si>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</si>
  <si>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</si>
  <si>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</si>
  <si>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</si>
  <si>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</si>
  <si>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</si>
  <si>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</si>
  <si>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</si>
  <si>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</si>
  <si>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</si>
  <si>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</si>
  <si>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</si>
  <si>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</si>
  <si>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</si>
  <si>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</si>
  <si>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</si>
  <si>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</si>
  <si>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</si>
  <si>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</si>
  <si>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</si>
  <si>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</si>
  <si>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</si>
  <si>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</si>
  <si>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</si>
  <si>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</si>
  <si>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</si>
  <si>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</si>
  <si>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</si>
  <si>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</si>
  <si>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</si>
  <si>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</si>
  <si>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</si>
  <si>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</si>
  <si>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</si>
  <si>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</si>
  <si>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</si>
  <si>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</si>
  <si>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</si>
  <si>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</si>
  <si>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</si>
  <si>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</si>
  <si>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</si>
  <si>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</si>
  <si>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</si>
  <si>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</si>
  <si>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</si>
  <si>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</si>
  <si>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</si>
  <si>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</si>
  <si>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</si>
  <si>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</si>
  <si>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</si>
  <si>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</si>
  <si>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</si>
  <si>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</si>
  <si>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</si>
  <si>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</si>
  <si>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</si>
  <si>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</si>
  <si>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</si>
  <si>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</si>
  <si>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</si>
  <si>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</si>
  <si>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</si>
  <si>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</si>
  <si>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</si>
  <si>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</si>
  <si>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</si>
  <si>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</si>
  <si>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</si>
  <si>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</si>
  <si>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</si>
  <si>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</si>
  <si>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</si>
  <si>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</si>
  <si>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</si>
  <si>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</si>
  <si>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</si>
  <si>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</si>
  <si>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</si>
  <si>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</si>
  <si>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</si>
  <si>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</si>
  <si>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</si>
  <si>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</si>
  <si>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</si>
  <si>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</si>
  <si>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</si>
  <si>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</si>
  <si>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</si>
  <si>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</si>
  <si>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</si>
  <si>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</si>
  <si>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</si>
  <si>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</si>
  <si>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</si>
  <si>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</si>
  <si>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</si>
  <si>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</si>
  <si>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</si>
  <si>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</si>
  <si>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</si>
  <si>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</si>
  <si>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</si>
  <si>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</si>
  <si>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</si>
  <si>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</si>
  <si>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</si>
  <si>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</si>
  <si>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</si>
  <si>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</si>
  <si>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</si>
  <si>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</si>
  <si>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</si>
  <si>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</si>
  <si>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</si>
  <si>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</si>
  <si>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</si>
  <si>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</si>
  <si>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</si>
  <si>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</si>
  <si>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</si>
  <si>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</si>
  <si>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</si>
  <si>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</si>
  <si>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</si>
  <si>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</si>
  <si>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</si>
  <si>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</si>
  <si>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</si>
  <si>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</si>
  <si>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</si>
  <si>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</si>
  <si>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</si>
  <si>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</si>
  <si>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</si>
  <si>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</si>
  <si>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</si>
  <si>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</si>
  <si>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</si>
  <si>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</si>
  <si>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</si>
  <si>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</si>
  <si>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</si>
  <si>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</si>
  <si>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</si>
  <si>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</si>
  <si>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</si>
  <si>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</si>
  <si>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</si>
  <si>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</si>
  <si>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</si>
  <si>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</si>
  <si>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</si>
  <si>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</si>
  <si>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</si>
  <si>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</si>
  <si>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</si>
  <si>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</si>
  <si>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</si>
  <si>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</si>
  <si>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</si>
  <si>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</si>
  <si>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</si>
  <si>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</si>
  <si>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</si>
  <si>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</si>
  <si>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</si>
  <si>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</si>
  <si>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</si>
  <si>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</si>
  <si>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</si>
  <si>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</si>
  <si>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</si>
  <si>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</si>
  <si>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</si>
  <si>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</si>
  <si>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</si>
  <si>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</si>
  <si>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</si>
  <si>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</si>
  <si>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</si>
  <si>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</si>
  <si>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</si>
  <si>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</si>
  <si>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</si>
  <si>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</si>
  <si>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</si>
  <si>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</si>
  <si>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</si>
  <si>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</si>
  <si>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</si>
  <si>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</si>
  <si>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</si>
  <si>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</si>
  <si>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</si>
  <si>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</si>
  <si>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</si>
  <si>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</si>
  <si>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</si>
  <si>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</si>
  <si>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</si>
  <si>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</si>
  <si>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</si>
  <si>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</si>
  <si>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</si>
  <si>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</si>
  <si>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</si>
  <si>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</si>
  <si>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</si>
  <si>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</si>
  <si>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</si>
  <si>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</si>
  <si>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</si>
  <si>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</si>
  <si>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</si>
  <si>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</si>
  <si>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</si>
  <si>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</si>
  <si>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</si>
  <si>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</si>
  <si>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</si>
  <si>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</si>
  <si>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</si>
  <si>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</si>
  <si>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</si>
  <si>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</si>
  <si>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</si>
  <si>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</si>
  <si>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</si>
  <si>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</si>
  <si>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</si>
  <si>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</si>
  <si>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</si>
  <si>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</si>
  <si>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</si>
  <si>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</si>
  <si>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</si>
  <si>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</si>
  <si>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</si>
  <si>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</si>
  <si>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</si>
  <si>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</si>
  <si>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</si>
  <si>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</si>
  <si>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</si>
  <si>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</si>
  <si>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</si>
  <si>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</si>
  <si>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</si>
  <si>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</si>
  <si>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</si>
  <si>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</si>
  <si>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</si>
  <si>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</si>
  <si>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</si>
  <si>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</si>
  <si>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</si>
  <si>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</si>
  <si>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</si>
  <si>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</si>
  <si>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</si>
  <si>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</si>
  <si>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</si>
  <si>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</si>
  <si>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</si>
  <si>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</si>
  <si>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</si>
  <si>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</si>
  <si>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</si>
  <si>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</si>
  <si>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</si>
  <si>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</si>
  <si>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</si>
  <si>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</si>
  <si>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</si>
  <si>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</si>
  <si>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</si>
  <si>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</si>
  <si>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</si>
  <si>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</si>
  <si>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</si>
  <si>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</si>
  <si>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</si>
  <si>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</si>
  <si>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</si>
  <si>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</si>
  <si>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</si>
  <si>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</si>
  <si>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</si>
  <si>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</si>
  <si>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</si>
  <si>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</si>
  <si>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</si>
  <si>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</si>
  <si>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</si>
  <si>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</si>
  <si>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</si>
  <si>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</si>
  <si>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</si>
  <si>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</si>
  <si>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</si>
  <si>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</si>
  <si>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</si>
  <si>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</si>
  <si>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</si>
  <si>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</si>
  <si>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</si>
  <si>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</si>
  <si>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</si>
  <si>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</si>
  <si>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</si>
  <si>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</si>
  <si>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</si>
  <si>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</si>
  <si>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</si>
  <si>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</si>
  <si>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</si>
  <si>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</si>
  <si>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</si>
  <si>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</si>
  <si>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</si>
  <si>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</si>
  <si>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</si>
  <si>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</si>
  <si>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</si>
  <si>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</si>
  <si>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</si>
  <si>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</si>
  <si>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</si>
  <si>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</si>
  <si>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</si>
  <si>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</si>
  <si>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</si>
  <si>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</si>
  <si>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</si>
  <si>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</si>
  <si>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</si>
  <si>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</si>
  <si>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</si>
  <si>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</si>
  <si>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</si>
  <si>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</si>
  <si>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</si>
  <si>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</si>
  <si>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</si>
  <si>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</si>
  <si>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</si>
  <si>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</si>
  <si>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</si>
  <si>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</si>
  <si>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</si>
  <si>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</si>
  <si>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</si>
  <si>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</si>
  <si>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</si>
  <si>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</si>
  <si>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</si>
  <si>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</si>
  <si>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</si>
  <si>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</si>
  <si>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</si>
  <si>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</si>
  <si>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</si>
  <si>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</si>
  <si>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</si>
  <si>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</si>
  <si>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</si>
  <si>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</si>
  <si>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</si>
  <si>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</si>
  <si>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</si>
  <si>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</si>
  <si>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</si>
  <si>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</si>
  <si>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</si>
  <si>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</si>
  <si>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</si>
  <si>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</si>
  <si>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</si>
  <si>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</si>
  <si>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</si>
  <si>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</si>
  <si>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</si>
  <si>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</si>
  <si>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</si>
  <si>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</si>
  <si>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</si>
  <si>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</si>
  <si>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</si>
  <si>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</si>
  <si>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</si>
  <si>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</si>
  <si>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</si>
  <si>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</si>
  <si>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</si>
  <si>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</si>
  <si>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</si>
  <si>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</si>
  <si>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</si>
  <si>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</si>
  <si>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</si>
  <si>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</si>
  <si>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</si>
  <si>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</si>
  <si>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</si>
  <si>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</si>
  <si>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</si>
  <si>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</si>
  <si>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</si>
  <si>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</si>
  <si>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</si>
  <si>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</si>
  <si>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</si>
  <si>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</si>
  <si>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</si>
  <si>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</si>
  <si>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</si>
  <si>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</si>
  <si>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</si>
  <si>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</si>
  <si>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</si>
  <si>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</si>
  <si>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</si>
  <si>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</si>
  <si>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</si>
  <si>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</si>
  <si>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</si>
  <si>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</si>
  <si>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</si>
  <si>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</si>
  <si>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</si>
  <si>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</si>
  <si>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</si>
  <si>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</si>
  <si>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</si>
  <si>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</si>
  <si>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</si>
  <si>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</si>
  <si>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</si>
  <si>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</si>
  <si>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</si>
  <si>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</si>
  <si>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</si>
  <si>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</si>
  <si>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</si>
  <si>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</si>
  <si>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</si>
  <si>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</si>
  <si>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</si>
  <si>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</si>
  <si>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</si>
  <si>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</si>
  <si>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</si>
  <si>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</si>
  <si>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</si>
  <si>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</si>
  <si>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</si>
  <si>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</si>
  <si>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</si>
  <si>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</si>
  <si>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</si>
  <si>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</si>
  <si>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</si>
  <si>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</si>
  <si>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</si>
  <si>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</si>
  <si>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</si>
  <si>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</si>
  <si>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</si>
  <si>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</si>
  <si>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</si>
  <si>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</si>
  <si>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</si>
  <si>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</si>
  <si>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</si>
  <si>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</si>
  <si>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</si>
  <si>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</si>
  <si>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</si>
  <si>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</si>
  <si>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</si>
  <si>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</si>
  <si>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</si>
  <si>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</si>
  <si>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</si>
  <si>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</si>
  <si>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</si>
  <si>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</si>
  <si>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</si>
  <si>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</si>
  <si>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</si>
  <si>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</si>
  <si>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</si>
  <si>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</si>
  <si>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</si>
  <si>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</si>
  <si>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</si>
  <si>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</si>
  <si>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</si>
  <si>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</si>
  <si>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</si>
  <si>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</si>
  <si>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</si>
  <si>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</si>
  <si>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</si>
  <si>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</si>
  <si>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</si>
  <si>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</si>
  <si>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</si>
  <si>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</si>
  <si>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</si>
  <si>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</si>
  <si>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</si>
  <si>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</si>
  <si>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</si>
  <si>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</si>
  <si>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</si>
  <si>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</si>
  <si>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</si>
  <si>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</si>
  <si>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</si>
  <si>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</si>
  <si>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</si>
  <si>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</si>
  <si>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</si>
  <si>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</si>
  <si>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</si>
  <si>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</si>
  <si>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</si>
  <si>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</si>
  <si>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</si>
  <si>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</si>
  <si>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</si>
  <si>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</si>
  <si>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</si>
  <si>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</si>
  <si>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</si>
  <si>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</si>
  <si>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</si>
  <si>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</si>
  <si>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</si>
  <si>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</si>
  <si>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</si>
  <si>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</si>
  <si>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</si>
  <si>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</si>
  <si>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</si>
  <si>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</si>
  <si>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</si>
  <si>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</si>
  <si>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</si>
  <si>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</si>
  <si>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</si>
  <si>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</si>
  <si>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</si>
  <si>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</si>
  <si>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</si>
  <si>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</si>
  <si>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</si>
  <si>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</si>
  <si>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</si>
  <si>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</si>
  <si>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</si>
  <si>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</si>
  <si>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</si>
  <si>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</si>
  <si>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</si>
  <si>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</si>
  <si>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</si>
  <si>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</si>
  <si>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</si>
  <si>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</si>
  <si>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</si>
  <si>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</si>
  <si>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</si>
  <si>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</si>
  <si>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</si>
  <si>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</si>
  <si>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</si>
  <si>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</si>
  <si>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</si>
  <si>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</si>
  <si>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</si>
  <si>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</si>
  <si>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</si>
  <si>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</si>
  <si>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</si>
  <si>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</si>
  <si>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</si>
  <si>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</si>
  <si>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</si>
  <si>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</si>
  <si>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</si>
  <si>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</si>
  <si>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</si>
  <si>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</si>
  <si>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</si>
  <si>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</si>
  <si>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</si>
  <si>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</si>
  <si>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</si>
  <si>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</si>
  <si>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</si>
  <si>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</si>
  <si>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</si>
  <si>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</si>
  <si>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</si>
  <si>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</si>
  <si>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</si>
  <si>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</si>
  <si>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</si>
  <si>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</si>
  <si>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</si>
  <si>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</si>
  <si>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</si>
  <si>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</si>
  <si>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</si>
  <si>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</si>
  <si>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</si>
  <si>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</si>
  <si>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</si>
  <si>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</si>
  <si>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</si>
  <si>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</si>
  <si>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</si>
  <si>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</si>
  <si>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</si>
  <si>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</si>
  <si>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</si>
  <si>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</si>
  <si>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</si>
  <si>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</si>
  <si>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</si>
  <si>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</si>
  <si>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</si>
  <si>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</si>
  <si>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</si>
  <si>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</si>
  <si>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</si>
  <si>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</si>
  <si>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</si>
  <si>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</si>
  <si>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</si>
  <si>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</si>
  <si>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</si>
  <si>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</si>
  <si>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</si>
  <si>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</si>
  <si>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</si>
  <si>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</si>
  <si>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</si>
  <si>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</si>
  <si>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</si>
  <si>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</si>
  <si>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</si>
  <si>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</si>
  <si>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</si>
  <si>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</si>
  <si>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</si>
  <si>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</si>
  <si>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</si>
  <si>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</si>
  <si>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</si>
  <si>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</si>
  <si>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</si>
  <si>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</si>
  <si>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</si>
  <si>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</si>
  <si>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</si>
  <si>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</si>
  <si>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</si>
  <si>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</si>
  <si>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</si>
  <si>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</si>
  <si>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</si>
  <si>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</si>
  <si>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</si>
  <si>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</si>
  <si>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</si>
  <si>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</si>
  <si>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</si>
  <si>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</si>
  <si>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</si>
  <si>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</si>
  <si>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</si>
  <si>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</si>
  <si>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</si>
  <si>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</si>
  <si>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</si>
  <si>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</si>
  <si>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</si>
  <si>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</si>
  <si>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</si>
  <si>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</si>
  <si>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</si>
  <si>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</si>
  <si>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</si>
  <si>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</si>
  <si>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</si>
  <si>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</si>
  <si>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</si>
  <si>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</si>
  <si>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</si>
  <si>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</si>
  <si>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</si>
  <si>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</si>
  <si>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</si>
  <si>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</si>
  <si>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</si>
  <si>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</si>
  <si>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</si>
  <si>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</si>
  <si>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</si>
  <si>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</si>
  <si>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</si>
  <si>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</si>
  <si>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</si>
  <si>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</si>
  <si>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</si>
  <si>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</si>
  <si>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</si>
  <si>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</si>
  <si>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</si>
  <si>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</si>
  <si>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</si>
  <si>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</si>
  <si>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</si>
  <si>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</si>
  <si>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</si>
  <si>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</si>
  <si>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</si>
  <si>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</si>
  <si>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</si>
  <si>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</si>
  <si>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</si>
  <si>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</si>
  <si>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</si>
  <si>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</si>
  <si>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</si>
  <si>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</si>
  <si>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</si>
  <si>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</si>
  <si>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</si>
  <si>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</si>
  <si>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</si>
  <si>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</si>
  <si>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</si>
  <si>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</si>
  <si>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</si>
  <si>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</si>
  <si>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</si>
  <si>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</si>
  <si>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</si>
  <si>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</si>
  <si>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</si>
  <si>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</si>
  <si>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</si>
  <si>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</si>
  <si>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</si>
  <si>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</si>
  <si>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</si>
  <si>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</si>
  <si>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</si>
  <si>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</si>
  <si>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</si>
  <si>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</si>
  <si>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</si>
  <si>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</si>
  <si>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</si>
  <si>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</si>
  <si>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</si>
  <si>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</si>
  <si>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</si>
  <si>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</si>
  <si>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</si>
  <si>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</si>
  <si>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</si>
  <si>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</si>
  <si>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</si>
  <si>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</si>
  <si>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</si>
  <si>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</si>
  <si>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</si>
  <si>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</si>
  <si>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</si>
  <si>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</si>
  <si>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</si>
  <si>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</si>
  <si>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</si>
  <si>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</si>
  <si>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</si>
  <si>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</si>
  <si>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</si>
  <si>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</si>
  <si>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</si>
  <si>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</si>
  <si>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</si>
  <si>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</si>
  <si>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</si>
  <si>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</si>
  <si>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</si>
  <si>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</si>
  <si>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</si>
  <si>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</si>
  <si>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</si>
  <si>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</si>
  <si>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</si>
  <si>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</si>
  <si>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</si>
  <si>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</si>
  <si>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</si>
  <si>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</si>
  <si>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</si>
  <si>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</si>
  <si>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</si>
  <si>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</si>
  <si>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</si>
  <si>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</si>
  <si>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</si>
  <si>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</si>
  <si>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</si>
  <si>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</si>
  <si>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</si>
  <si>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</si>
  <si>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</si>
  <si>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</si>
  <si>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</si>
  <si>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</si>
  <si>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</si>
  <si>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</si>
  <si>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</si>
  <si>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</si>
  <si>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</si>
  <si>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</si>
  <si>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</si>
  <si>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</si>
  <si>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</si>
  <si>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</si>
  <si>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</si>
  <si>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</si>
  <si>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</si>
  <si>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</si>
  <si>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</si>
  <si>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</si>
  <si>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</si>
  <si>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</si>
  <si>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</si>
  <si>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</si>
  <si>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</si>
  <si>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</si>
  <si>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</si>
  <si>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</si>
  <si>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</si>
  <si>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</si>
  <si>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</si>
  <si>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</si>
  <si>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</si>
  <si>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</si>
  <si>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</si>
  <si>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</si>
  <si>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</si>
  <si>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</si>
  <si>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</si>
  <si>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</si>
  <si>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</si>
  <si>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</si>
  <si>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</si>
  <si>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</si>
  <si>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</si>
  <si>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</si>
  <si>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</si>
  <si>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</si>
  <si>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</si>
  <si>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</si>
  <si>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</si>
  <si>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</si>
  <si>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</si>
  <si>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</si>
  <si>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</si>
  <si>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</si>
  <si>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</si>
  <si>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</si>
  <si>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</si>
  <si>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</si>
  <si>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</si>
  <si>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</si>
  <si>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</si>
  <si>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</si>
  <si>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</si>
  <si>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</si>
  <si>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</si>
  <si>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</si>
  <si>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</si>
  <si>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</si>
  <si>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</si>
  <si>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</si>
  <si>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</si>
  <si>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</si>
  <si>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</si>
  <si>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</si>
  <si>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</si>
  <si>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</si>
  <si>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</si>
  <si>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</si>
  <si>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</si>
  <si>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</si>
  <si>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</si>
  <si>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</si>
  <si>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</si>
  <si>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</si>
  <si>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</si>
  <si>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</si>
  <si>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</si>
  <si>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</si>
  <si>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</si>
  <si>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</si>
  <si>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</si>
  <si>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</si>
  <si>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</si>
  <si>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</si>
  <si>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</si>
  <si>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</si>
  <si>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</si>
  <si>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</si>
  <si>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</si>
  <si>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</si>
  <si>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</si>
  <si>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</si>
  <si>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</si>
  <si>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</si>
  <si>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</si>
  <si>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</si>
  <si>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</si>
  <si>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</si>
  <si>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</si>
  <si>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</si>
  <si>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</si>
  <si>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</si>
  <si>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</si>
  <si>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</si>
  <si>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</si>
  <si>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</si>
  <si>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</si>
  <si>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</si>
  <si>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</si>
  <si>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</si>
  <si>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</si>
  <si>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</si>
  <si>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</si>
  <si>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</si>
  <si>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</si>
  <si>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</si>
  <si>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</si>
  <si>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</si>
  <si>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</si>
  <si>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</si>
  <si>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</si>
  <si>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</si>
  <si>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</si>
  <si>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</si>
  <si>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</si>
  <si>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</si>
  <si>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</si>
  <si>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</si>
  <si>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</si>
  <si>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</si>
  <si>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</si>
  <si>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</si>
  <si>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</si>
  <si>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</si>
  <si>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</si>
  <si>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</si>
  <si>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</si>
  <si>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</si>
  <si>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</si>
  <si>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</si>
  <si>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</si>
  <si>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</si>
  <si>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</si>
  <si>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</si>
  <si>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</si>
  <si>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</si>
  <si>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</si>
  <si>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</si>
  <si>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</si>
  <si>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</si>
  <si>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</si>
  <si>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</si>
  <si>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</si>
  <si>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</si>
  <si>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</si>
  <si>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</si>
  <si>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</si>
  <si>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</si>
  <si>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</si>
  <si>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</si>
  <si>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</si>
  <si>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</si>
  <si>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</si>
  <si>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</si>
  <si>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</si>
  <si>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</si>
  <si>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</si>
  <si>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</si>
  <si>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</si>
  <si>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</si>
  <si>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</si>
  <si>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</si>
  <si>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</si>
  <si>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</si>
  <si>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</si>
  <si>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</si>
  <si>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</si>
  <si>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</si>
  <si>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</si>
  <si>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</si>
  <si>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</si>
  <si>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</si>
  <si>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</si>
  <si>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</si>
  <si>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</si>
  <si>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</si>
  <si>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</si>
  <si>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</si>
  <si>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</si>
  <si>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</si>
  <si>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</si>
  <si>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</si>
  <si>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</si>
  <si>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</si>
  <si>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</si>
  <si>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</si>
  <si>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</si>
  <si>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</si>
  <si>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</si>
  <si>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</si>
  <si>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</si>
  <si>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</si>
  <si>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</si>
  <si>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</si>
  <si>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</si>
  <si>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</si>
  <si>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</si>
  <si>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</si>
  <si>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</si>
  <si>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</si>
  <si>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</si>
  <si>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</si>
  <si>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</si>
  <si>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</si>
  <si>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</si>
  <si>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</si>
  <si>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</si>
  <si>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</si>
  <si>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</si>
  <si>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</si>
  <si>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</si>
  <si>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</si>
  <si>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</si>
  <si>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</si>
  <si>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</si>
  <si>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</si>
  <si>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</si>
  <si>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</si>
  <si>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</si>
  <si>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</si>
  <si>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</si>
  <si>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</si>
  <si>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</si>
  <si>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</si>
  <si>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</si>
  <si>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</si>
  <si>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</si>
  <si>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</si>
  <si>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</si>
  <si>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</si>
  <si>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</si>
  <si>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</si>
  <si>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</si>
  <si>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</si>
  <si>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</si>
  <si>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</si>
  <si>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</si>
  <si>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</si>
  <si>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</si>
  <si>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</si>
  <si>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</si>
  <si>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</si>
  <si>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</si>
  <si>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</si>
  <si>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</si>
  <si>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</si>
  <si>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</si>
  <si>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</si>
  <si>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</si>
  <si>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</si>
  <si>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</si>
  <si>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</si>
  <si>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</si>
  <si>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</si>
  <si>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</si>
  <si>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</si>
  <si>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</si>
  <si>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</si>
  <si>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</si>
  <si>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</si>
  <si>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</si>
  <si>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</si>
  <si>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</si>
  <si>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</si>
  <si>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</si>
  <si>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</si>
  <si>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</si>
  <si>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</si>
  <si>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</si>
  <si>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</si>
  <si>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</si>
  <si>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</si>
  <si>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</si>
  <si>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</si>
  <si>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</si>
  <si>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</si>
  <si>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</si>
  <si>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</si>
  <si>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</si>
  <si>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</si>
  <si>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</si>
  <si>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</si>
  <si>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</si>
  <si>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</si>
  <si>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</si>
  <si>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</si>
  <si>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</si>
  <si>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</si>
  <si>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</si>
  <si>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</si>
  <si>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</si>
  <si>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</si>
  <si>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</si>
  <si>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</si>
  <si>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</si>
  <si>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</si>
  <si>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</si>
  <si>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</si>
  <si>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</si>
  <si>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</si>
  <si>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</si>
  <si>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</si>
  <si>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</si>
  <si>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</si>
  <si>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</si>
  <si>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</si>
  <si>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</si>
  <si>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</si>
  <si>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</si>
  <si>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</si>
  <si>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</si>
  <si>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</si>
  <si>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</si>
  <si>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</si>
  <si>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</si>
  <si>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</si>
  <si>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</si>
  <si>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</si>
  <si>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</si>
  <si>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</si>
  <si>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</si>
  <si>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</si>
  <si>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</si>
  <si>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</si>
  <si>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</si>
  <si>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</si>
  <si>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</si>
  <si>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</si>
  <si>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</si>
  <si>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</si>
  <si>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</si>
  <si>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</si>
  <si>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</si>
  <si>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</si>
  <si>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</si>
  <si>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</si>
  <si>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</si>
  <si>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</si>
  <si>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</si>
  <si>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</si>
  <si>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</si>
  <si>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</si>
  <si>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</si>
  <si>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</si>
  <si>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</si>
  <si>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</si>
  <si>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</si>
  <si>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</si>
  <si>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</si>
  <si>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</si>
  <si>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</si>
  <si>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</si>
  <si>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</si>
  <si>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</si>
  <si>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</si>
  <si>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</si>
  <si>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</si>
  <si>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</si>
  <si>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</si>
  <si>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</si>
  <si>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</si>
  <si>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</si>
  <si>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</si>
  <si>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</si>
  <si>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</si>
  <si>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</si>
  <si>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</si>
  <si>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</si>
  <si>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</si>
  <si>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</si>
  <si>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</si>
  <si>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</si>
  <si>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</si>
  <si>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</si>
  <si>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</si>
  <si>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</si>
  <si>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</si>
  <si>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</si>
  <si>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</si>
  <si>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</si>
  <si>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</si>
  <si>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</si>
  <si>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</si>
  <si>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</si>
  <si>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</si>
  <si>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</si>
  <si>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</si>
  <si>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</si>
  <si>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</si>
  <si>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</si>
  <si>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</si>
  <si>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</si>
  <si>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</si>
  <si>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</si>
  <si>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</si>
  <si>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</si>
  <si>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</si>
  <si>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</si>
  <si>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</si>
  <si>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</si>
  <si>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</si>
  <si>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</si>
  <si>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</si>
  <si>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</si>
  <si>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</si>
  <si>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</si>
  <si>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</si>
  <si>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</si>
  <si>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</si>
  <si>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</si>
  <si>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</si>
  <si>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</si>
  <si>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</si>
  <si>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</si>
  <si>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</si>
  <si>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</si>
  <si>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</si>
  <si>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</si>
  <si>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</si>
  <si>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</si>
  <si>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</si>
  <si>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</si>
  <si>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</si>
  <si>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</si>
  <si>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</si>
  <si>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</si>
  <si>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</si>
  <si>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</si>
  <si>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</si>
  <si>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</si>
  <si>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</si>
  <si>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</si>
  <si>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</si>
  <si>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</si>
  <si>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</si>
  <si>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</si>
  <si>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</si>
  <si>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</si>
  <si>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</si>
  <si>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</si>
  <si>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</si>
  <si>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</si>
  <si>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</si>
  <si>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</si>
  <si>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</si>
  <si>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</si>
  <si>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</si>
  <si>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</si>
  <si>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</si>
  <si>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</si>
  <si>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</si>
  <si>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</si>
  <si>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</si>
  <si>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</si>
  <si>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</si>
  <si>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</si>
  <si>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</si>
  <si>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</si>
  <si>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</si>
  <si>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</si>
  <si>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</si>
  <si>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</si>
  <si>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</si>
  <si>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</si>
  <si>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</si>
  <si>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</si>
  <si>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</si>
  <si>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</si>
  <si>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</si>
  <si>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</si>
  <si>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</si>
  <si>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</si>
  <si>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</si>
  <si>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</si>
  <si>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</si>
  <si>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</si>
  <si>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</si>
  <si>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</si>
  <si>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</si>
  <si>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</si>
  <si>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</si>
  <si>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</si>
  <si>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</si>
  <si>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</si>
  <si>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</si>
  <si>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</si>
  <si>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</si>
  <si>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</si>
  <si>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</si>
  <si>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</si>
  <si>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</si>
  <si>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</si>
  <si>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</si>
  <si>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</si>
  <si>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</si>
  <si>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</si>
  <si>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</si>
  <si>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</si>
  <si>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</si>
  <si>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</si>
  <si>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</si>
  <si>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</si>
  <si>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</si>
  <si>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</si>
  <si>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</si>
  <si>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</si>
  <si>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</si>
  <si>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</si>
  <si>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</si>
  <si>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</si>
  <si>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</si>
  <si>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</si>
  <si>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</si>
  <si>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</si>
  <si>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</si>
  <si>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</si>
  <si>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</si>
  <si>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</si>
  <si>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</si>
  <si>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</si>
  <si>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</si>
  <si>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</si>
  <si>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</si>
  <si>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</si>
  <si>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</si>
  <si>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</si>
  <si>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</si>
  <si>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</si>
  <si>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</si>
  <si>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</si>
  <si>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</si>
  <si>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</si>
  <si>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</si>
  <si>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</si>
  <si>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</si>
  <si>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</si>
  <si>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</si>
  <si>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</si>
  <si>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</si>
  <si>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</si>
  <si>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</si>
  <si>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</si>
  <si>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</si>
  <si>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</si>
  <si>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</si>
  <si>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</si>
  <si>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</si>
  <si>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</si>
  <si>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</si>
  <si>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</si>
  <si>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</si>
  <si>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</si>
  <si>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</si>
  <si>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</si>
  <si>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</si>
  <si>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</si>
  <si>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</si>
  <si>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</si>
  <si>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</si>
  <si>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</si>
  <si>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</si>
  <si>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</si>
  <si>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</si>
  <si>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</si>
  <si>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</si>
  <si>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</si>
  <si>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</si>
  <si>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</si>
  <si>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</si>
  <si>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</si>
  <si>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</si>
  <si>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</si>
  <si>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</si>
  <si>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</si>
  <si>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</si>
  <si>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</si>
  <si>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</si>
  <si>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</si>
  <si>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</si>
  <si>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</si>
  <si>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</si>
  <si>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</si>
  <si>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</si>
  <si>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</si>
  <si>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</si>
  <si>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</si>
  <si>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</si>
  <si>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</si>
  <si>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</si>
  <si>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</si>
  <si>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</si>
  <si>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</si>
  <si>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</si>
  <si>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</si>
  <si>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</si>
  <si>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</si>
  <si>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</si>
  <si>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</si>
  <si>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</si>
  <si>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</si>
  <si>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</si>
  <si>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</si>
  <si>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</si>
  <si>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</si>
  <si>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</si>
  <si>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</si>
  <si>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</si>
  <si>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</si>
  <si>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</si>
  <si>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</si>
  <si>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</si>
  <si>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</si>
  <si>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</si>
  <si>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</si>
  <si>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</si>
  <si>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</si>
  <si>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</si>
  <si>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</si>
  <si>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</si>
  <si>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</si>
  <si>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</si>
  <si>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</si>
  <si>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</si>
  <si>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</si>
  <si>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</si>
  <si>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</si>
  <si>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</si>
  <si>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</si>
  <si>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</si>
  <si>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</si>
  <si>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</si>
  <si>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</si>
  <si>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</si>
  <si>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</si>
  <si>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</si>
  <si>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</si>
  <si>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</si>
  <si>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</si>
  <si>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</si>
  <si>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</si>
  <si>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</si>
  <si>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</si>
  <si>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</si>
  <si>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</si>
  <si>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</si>
  <si>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</si>
  <si>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</si>
  <si>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</si>
  <si>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</si>
  <si>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</si>
  <si>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</si>
  <si>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</si>
  <si>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</si>
  <si>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</si>
  <si>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</si>
  <si>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</si>
  <si>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</si>
  <si>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</si>
  <si>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</si>
  <si>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</si>
  <si>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</si>
  <si>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</si>
  <si>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</si>
  <si>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</si>
  <si>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</si>
  <si>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</si>
  <si>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</si>
  <si>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</si>
  <si>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</si>
  <si>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</si>
  <si>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</si>
  <si>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</si>
  <si>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</si>
  <si>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</si>
  <si>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</si>
  <si>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</si>
  <si>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</si>
  <si>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</si>
  <si>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</si>
  <si>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</si>
  <si>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</si>
  <si>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</si>
  <si>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</si>
  <si>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</si>
  <si>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</si>
  <si>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</si>
  <si>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</si>
  <si>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</si>
  <si>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</si>
  <si>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</si>
  <si>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</si>
  <si>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</si>
  <si>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</si>
  <si>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</si>
  <si>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</si>
  <si>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</si>
  <si>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</si>
  <si>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</si>
  <si>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</si>
  <si>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</si>
  <si>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</si>
  <si>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</si>
  <si>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</si>
  <si>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</si>
  <si>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</si>
  <si>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</si>
  <si>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</si>
  <si>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</si>
  <si>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</si>
  <si>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</si>
  <si>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</si>
  <si>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</si>
  <si>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</si>
  <si>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</si>
  <si>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</si>
  <si>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</si>
  <si>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</si>
  <si>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</si>
  <si>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</si>
  <si>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</si>
  <si>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</si>
  <si>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</si>
  <si>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</si>
  <si>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</si>
  <si>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</si>
  <si>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</si>
  <si>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</si>
  <si>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</si>
  <si>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</si>
  <si>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</si>
  <si>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</si>
  <si>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</si>
  <si>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</si>
  <si>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</si>
  <si>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</si>
  <si>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</si>
  <si>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</si>
  <si>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</si>
  <si>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</si>
  <si>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</si>
  <si>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</si>
  <si>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</si>
  <si>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</si>
  <si>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</si>
  <si>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</si>
  <si>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</si>
  <si>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</si>
  <si>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</si>
  <si>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</si>
  <si>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</si>
  <si>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</si>
  <si>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</si>
  <si>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</si>
  <si>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</si>
  <si>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</si>
  <si>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</si>
  <si>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</si>
  <si>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</si>
  <si>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</si>
  <si>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</si>
  <si>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</si>
  <si>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</si>
  <si>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</si>
  <si>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</si>
  <si>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</si>
  <si>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</si>
  <si>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</si>
  <si>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</si>
  <si>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</si>
  <si>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</si>
  <si>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</si>
  <si>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</si>
  <si>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</si>
  <si>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</si>
  <si>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</si>
  <si>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</si>
  <si>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</si>
  <si>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</si>
  <si>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</si>
  <si>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</si>
  <si>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</si>
  <si>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</si>
  <si>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</si>
  <si>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</si>
  <si>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</si>
  <si>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</si>
  <si>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</si>
  <si>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</si>
  <si>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</si>
  <si>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</si>
  <si>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</si>
  <si>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</si>
  <si>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</si>
  <si>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</si>
  <si>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</si>
  <si>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</si>
  <si>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</si>
  <si>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</si>
  <si>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</si>
  <si>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</si>
  <si>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</si>
  <si>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</si>
  <si>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</si>
  <si>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</si>
  <si>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</si>
  <si>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</si>
  <si>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</si>
  <si>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</si>
  <si>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</si>
  <si>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</si>
  <si>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</si>
  <si>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</si>
  <si>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</si>
  <si>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</si>
  <si>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</si>
  <si>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</si>
  <si>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</si>
  <si>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</si>
  <si>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</si>
  <si>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</si>
  <si>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</si>
  <si>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</si>
  <si>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</si>
  <si>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</si>
  <si>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</si>
  <si>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</si>
  <si>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</si>
  <si>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</si>
  <si>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</si>
  <si>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</si>
  <si>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</si>
  <si>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</si>
  <si>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</si>
  <si>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</si>
  <si>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</si>
  <si>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</si>
  <si>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</si>
  <si>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</si>
  <si>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</si>
  <si>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</si>
  <si>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</si>
  <si>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</si>
  <si>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</si>
  <si>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</si>
  <si>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</si>
  <si>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</si>
  <si>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</si>
  <si>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</si>
  <si>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</si>
  <si>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</si>
  <si>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</si>
  <si>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</si>
  <si>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</si>
  <si>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</si>
  <si>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</si>
  <si>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</si>
  <si>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</si>
  <si>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</si>
  <si>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</si>
  <si>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</si>
  <si>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</si>
  <si>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</si>
  <si>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</si>
  <si>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</si>
  <si>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</si>
  <si>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</si>
  <si>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</si>
  <si>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</si>
  <si>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</si>
  <si>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</si>
  <si>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</si>
  <si>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</si>
  <si>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</si>
  <si>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</si>
  <si>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</si>
  <si>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</si>
  <si>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</si>
  <si>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</si>
  <si>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</si>
  <si>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</si>
  <si>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</si>
  <si>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</si>
  <si>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</si>
  <si>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</si>
  <si>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</si>
  <si>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</si>
  <si>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</si>
  <si>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</si>
  <si>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</si>
  <si>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</si>
  <si>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</si>
  <si>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</si>
  <si>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</si>
  <si>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</si>
  <si>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</si>
  <si>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</si>
  <si>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</si>
  <si>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</si>
  <si>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</si>
  <si>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</si>
  <si>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</si>
  <si>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</si>
  <si>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</si>
  <si>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</si>
  <si>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</si>
  <si>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</si>
  <si>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</si>
  <si>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</si>
  <si>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</si>
  <si>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</si>
  <si>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</si>
  <si>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</si>
  <si>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</si>
  <si>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</si>
  <si>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</si>
  <si>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</si>
  <si>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</si>
  <si>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</si>
  <si>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</si>
  <si>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</si>
  <si>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</si>
  <si>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</si>
  <si>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</si>
  <si>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</si>
  <si>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</si>
  <si>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</si>
  <si>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</si>
  <si>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</si>
  <si>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</si>
  <si>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</si>
  <si>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</si>
  <si>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</si>
  <si>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</si>
  <si>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</si>
  <si>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</si>
  <si>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</si>
  <si>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</si>
  <si>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</si>
  <si>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</si>
  <si>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</si>
  <si>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</si>
  <si>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</si>
  <si>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</si>
  <si>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</si>
  <si>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</si>
  <si>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</si>
  <si>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</si>
  <si>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</si>
  <si>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</si>
  <si>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</si>
  <si>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</si>
  <si>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</si>
  <si>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</si>
  <si>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</si>
  <si>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</si>
  <si>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</si>
  <si>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</si>
  <si>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</si>
  <si>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</si>
  <si>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</si>
  <si>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</si>
  <si>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</si>
  <si>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</si>
  <si>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</si>
  <si>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</si>
  <si>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</si>
  <si>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</si>
  <si>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</si>
  <si>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</si>
  <si>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</si>
  <si>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</si>
  <si>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</si>
  <si>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</si>
  <si>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</si>
  <si>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</si>
  <si>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</si>
  <si>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</si>
  <si>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</si>
  <si>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</si>
  <si>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</si>
  <si>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</si>
  <si>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</si>
  <si>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</si>
  <si>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</si>
  <si>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</si>
  <si>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</si>
  <si>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</si>
  <si>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</si>
  <si>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</si>
  <si>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</si>
  <si>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</si>
  <si>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</si>
  <si>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</si>
  <si>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</si>
  <si>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</si>
  <si>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</si>
  <si>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</si>
  <si>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</si>
  <si>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</si>
  <si>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</si>
  <si>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</si>
  <si>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</si>
  <si>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</si>
  <si>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</si>
  <si>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</si>
  <si>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</si>
  <si>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</si>
  <si>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</si>
  <si>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</si>
  <si>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</si>
  <si>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</si>
  <si>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</si>
  <si>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</si>
  <si>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</si>
  <si>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</si>
  <si>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</si>
  <si>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</si>
  <si>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</si>
  <si>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</si>
  <si>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</si>
  <si>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</si>
  <si>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</si>
  <si>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</si>
  <si>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</si>
  <si>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</si>
  <si>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</si>
  <si>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</si>
  <si>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</si>
  <si>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</si>
  <si>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</si>
  <si>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</si>
  <si>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</si>
  <si>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</si>
  <si>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</si>
  <si>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</si>
  <si>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</si>
  <si>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</si>
  <si>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</si>
  <si>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</si>
  <si>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</si>
  <si>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</si>
  <si>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</si>
  <si>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</si>
  <si>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</si>
  <si>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</si>
  <si>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</si>
  <si>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</si>
  <si>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</si>
  <si>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</si>
  <si>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</si>
  <si>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</si>
  <si>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</si>
  <si>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</si>
  <si>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</si>
  <si>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</si>
  <si>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</si>
  <si>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</si>
  <si>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</si>
  <si>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</si>
  <si>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</si>
  <si>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</si>
  <si>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</si>
  <si>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</si>
  <si>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</si>
  <si>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</si>
  <si>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</si>
  <si>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</si>
  <si>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</si>
  <si>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</si>
  <si>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</si>
  <si>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</si>
  <si>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</si>
  <si>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</si>
  <si>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</si>
  <si>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</si>
  <si>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</si>
  <si>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</si>
  <si>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</si>
  <si>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</si>
  <si>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</si>
  <si>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</si>
  <si>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</si>
  <si>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</si>
  <si>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</si>
  <si>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</si>
  <si>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</si>
  <si>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</si>
  <si>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</si>
  <si>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</si>
  <si>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</si>
  <si>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</si>
  <si>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</si>
  <si>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</si>
  <si>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</si>
  <si>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</si>
  <si>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</si>
  <si>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</si>
  <si>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</si>
  <si>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</si>
  <si>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</si>
  <si>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</si>
  <si>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</si>
  <si>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</si>
  <si>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</si>
  <si>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</si>
  <si>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</si>
  <si>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</si>
  <si>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</si>
  <si>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</si>
  <si>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</si>
  <si>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</si>
  <si>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</si>
  <si>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</si>
  <si>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</si>
  <si>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</si>
  <si>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</si>
  <si>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</si>
  <si>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</si>
  <si>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</si>
  <si>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</si>
  <si>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</si>
  <si>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</si>
  <si>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</si>
  <si>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</si>
  <si>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</si>
  <si>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</si>
  <si>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</si>
  <si>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</si>
  <si>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</si>
  <si>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</si>
  <si>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</si>
  <si>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</si>
  <si>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</si>
  <si>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</si>
  <si>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</si>
  <si>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</si>
  <si>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</si>
  <si>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</si>
  <si>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</si>
  <si>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</si>
  <si>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</si>
  <si>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</si>
  <si>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</si>
  <si>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</si>
  <si>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</si>
  <si>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</si>
  <si>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</si>
  <si>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</si>
  <si>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</si>
  <si>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</si>
  <si>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</si>
  <si>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</si>
  <si>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</si>
  <si>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</si>
  <si>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</si>
  <si>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</si>
  <si>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</si>
  <si>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</si>
  <si>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</si>
  <si>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</si>
  <si>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</si>
  <si>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</si>
  <si>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</si>
  <si>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</si>
  <si>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</si>
  <si>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</si>
  <si>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</si>
  <si>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</si>
  <si>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</si>
  <si>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</si>
  <si>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</si>
  <si>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</si>
  <si>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</si>
  <si>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</si>
  <si>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</si>
  <si>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</si>
  <si>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</si>
  <si>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</si>
  <si>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</si>
  <si>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</si>
  <si>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</si>
  <si>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</si>
  <si>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</si>
  <si>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</si>
  <si>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</si>
  <si>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</si>
  <si>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</si>
  <si>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</si>
  <si>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</si>
  <si>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</si>
  <si>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</si>
  <si>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</si>
  <si>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</si>
  <si>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</si>
  <si>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</si>
  <si>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</si>
  <si>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</si>
  <si>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</si>
  <si>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</si>
  <si>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</si>
  <si>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</si>
  <si>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</si>
  <si>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</si>
  <si>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</si>
  <si>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</si>
  <si>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</si>
  <si>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</si>
  <si>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</si>
  <si>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</si>
  <si>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</si>
  <si>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</si>
  <si>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</si>
  <si>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</si>
  <si>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</si>
  <si>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</si>
  <si>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</si>
  <si>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</si>
  <si>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</si>
  <si>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</si>
  <si>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</si>
  <si>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</si>
  <si>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</si>
  <si>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</si>
  <si>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</si>
  <si>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</si>
  <si>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</si>
  <si>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</si>
  <si>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</si>
  <si>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</si>
  <si>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</si>
  <si>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</si>
  <si>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</si>
  <si>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</si>
  <si>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</si>
  <si>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</si>
  <si>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</si>
  <si>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</si>
  <si>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</si>
  <si>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</si>
  <si>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</si>
  <si>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</si>
  <si>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</si>
  <si>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</si>
  <si>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</si>
  <si>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</si>
  <si>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</si>
  <si>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</si>
  <si>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</si>
  <si>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</si>
  <si>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</si>
  <si>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</si>
  <si>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</si>
  <si>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</si>
  <si>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</si>
  <si>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</si>
  <si>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</si>
  <si>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</si>
  <si>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</si>
  <si>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</si>
  <si>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</si>
  <si>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</si>
  <si>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</si>
  <si>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</si>
  <si>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</si>
  <si>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</si>
  <si>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</si>
  <si>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</si>
  <si>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</si>
  <si>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</si>
  <si>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</si>
  <si>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</si>
  <si>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</si>
  <si>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</si>
  <si>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</si>
  <si>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</si>
  <si>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</si>
  <si>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</si>
  <si>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</si>
  <si>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</si>
  <si>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</si>
  <si>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</si>
  <si>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</si>
  <si>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</si>
  <si>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</si>
  <si>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</si>
  <si>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</si>
  <si>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</si>
  <si>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</si>
  <si>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</si>
  <si>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</si>
  <si>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</si>
  <si>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</si>
  <si>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</si>
  <si>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</si>
  <si>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</si>
  <si>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</si>
  <si>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</si>
  <si>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</si>
  <si>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</si>
  <si>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</si>
  <si>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</si>
  <si>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</si>
  <si>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</si>
  <si>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</si>
  <si>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</si>
  <si>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</si>
  <si>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</si>
  <si>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</si>
  <si>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</si>
  <si>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</si>
  <si>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</si>
  <si>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</si>
  <si>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</si>
  <si>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</si>
  <si>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</si>
  <si>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</si>
  <si>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</si>
  <si>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</si>
  <si>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</si>
  <si>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</si>
  <si>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</si>
  <si>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</si>
  <si>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</si>
  <si>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</si>
  <si>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</si>
  <si>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</si>
  <si>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</si>
  <si>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</si>
  <si>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</si>
  <si>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</si>
  <si>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</si>
  <si>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</si>
  <si>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</si>
  <si>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</si>
  <si>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</si>
  <si>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</si>
  <si>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</si>
  <si>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</si>
  <si>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</si>
  <si>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</si>
  <si>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</si>
  <si>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</si>
  <si>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</si>
  <si>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</si>
  <si>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</si>
  <si>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</si>
  <si>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</si>
  <si>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</si>
  <si>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</si>
  <si>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</si>
  <si>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</si>
  <si>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</si>
  <si>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</si>
  <si>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</si>
  <si>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</si>
  <si>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</si>
  <si>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</si>
  <si>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</si>
  <si>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</si>
  <si>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</si>
  <si>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</si>
  <si>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</si>
  <si>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</si>
  <si>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</si>
  <si>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</si>
  <si>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</si>
  <si>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</si>
  <si>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</si>
  <si>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</si>
  <si>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</si>
  <si>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</si>
  <si>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</si>
  <si>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</si>
  <si>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</si>
  <si>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</si>
  <si>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</si>
  <si>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</si>
  <si>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</si>
  <si>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</si>
  <si>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</si>
  <si>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</si>
  <si>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</si>
  <si>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</si>
  <si>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</si>
  <si>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</si>
  <si>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</si>
  <si>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</si>
  <si>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</si>
  <si>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</si>
  <si>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</si>
  <si>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</si>
  <si>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</si>
  <si>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</si>
  <si>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</si>
  <si>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</si>
  <si>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</si>
  <si>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</si>
  <si>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</si>
  <si>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</si>
  <si>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</si>
  <si>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</si>
  <si>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</si>
  <si>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</si>
  <si>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</si>
  <si>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</si>
  <si>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</si>
  <si>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</si>
  <si>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</si>
  <si>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</si>
  <si>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</si>
  <si>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</si>
  <si>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</si>
  <si>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</si>
  <si>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</si>
  <si>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</si>
  <si>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</si>
  <si>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</si>
  <si>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</si>
  <si>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</si>
  <si>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</si>
  <si>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</si>
  <si>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</si>
  <si>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</si>
  <si>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</si>
  <si>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</si>
  <si>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</si>
  <si>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</si>
  <si>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</si>
  <si>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</si>
  <si>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</si>
  <si>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</si>
  <si>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</si>
  <si>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</si>
  <si>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</si>
  <si>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</si>
  <si>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</si>
  <si>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</si>
  <si>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</si>
  <si>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</si>
  <si>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</si>
  <si>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</si>
  <si>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</si>
  <si>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</si>
  <si>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</si>
  <si>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</si>
  <si>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</si>
  <si>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</si>
  <si>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</si>
  <si>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</si>
  <si>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</si>
  <si>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</si>
  <si>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</si>
  <si>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</si>
  <si>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</si>
  <si>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</si>
  <si>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</si>
  <si>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</si>
  <si>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</si>
  <si>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</si>
  <si>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</si>
  <si>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</si>
  <si>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</si>
  <si>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</si>
  <si>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</si>
  <si>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</si>
  <si>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</si>
  <si>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</si>
  <si>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</si>
  <si>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</si>
  <si>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</si>
  <si>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</si>
  <si>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</si>
  <si>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</si>
  <si>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</si>
  <si>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</si>
  <si>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</si>
  <si>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</si>
  <si>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</si>
  <si>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</si>
  <si>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</si>
  <si>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</si>
  <si>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</si>
  <si>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</si>
  <si>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</si>
  <si>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</si>
  <si>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</si>
  <si>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</si>
  <si>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</si>
  <si>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</si>
  <si>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</si>
  <si>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</si>
  <si>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</si>
  <si>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</si>
  <si>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</si>
  <si>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</si>
  <si>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</si>
  <si>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</si>
  <si>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</si>
  <si>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</si>
  <si>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</si>
  <si>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</si>
  <si>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</si>
  <si>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</si>
  <si>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</si>
  <si>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</si>
  <si>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</si>
  <si>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</si>
  <si>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</si>
  <si>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</si>
  <si>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</si>
  <si>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</si>
  <si>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</si>
  <si>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</si>
  <si>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</si>
  <si>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</si>
  <si>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</si>
  <si>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</si>
  <si>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</si>
  <si>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</si>
  <si>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</si>
  <si>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</si>
  <si>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</si>
  <si>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</si>
  <si>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</si>
  <si>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</si>
  <si>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</si>
  <si>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</si>
  <si>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</si>
  <si>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</si>
  <si>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</si>
  <si>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</si>
  <si>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</si>
  <si>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</si>
  <si>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</si>
  <si>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</si>
  <si>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</si>
  <si>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</si>
  <si>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</si>
  <si>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</si>
  <si>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</si>
  <si>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</si>
  <si>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</si>
  <si>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</si>
  <si>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</si>
  <si>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</si>
  <si>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</si>
  <si>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</si>
  <si>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</si>
  <si>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</si>
  <si>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</si>
  <si>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</si>
  <si>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</si>
  <si>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</si>
  <si>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</si>
  <si>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</si>
  <si>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</si>
  <si>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</si>
  <si>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</si>
  <si>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</si>
  <si>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</si>
  <si>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</si>
  <si>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</si>
  <si>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</si>
  <si>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</si>
  <si>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</si>
  <si>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</si>
  <si>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</si>
  <si>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</si>
  <si>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</si>
  <si>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</si>
  <si>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</si>
  <si>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</si>
  <si>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</si>
  <si>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</si>
  <si>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</si>
  <si>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</si>
  <si>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</si>
  <si>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</si>
  <si>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</si>
  <si>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</si>
  <si>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</si>
  <si>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</si>
  <si>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</si>
  <si>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</si>
  <si>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</si>
  <si>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</si>
  <si>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</si>
  <si>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</si>
  <si>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</si>
  <si>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</si>
  <si>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</si>
  <si>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</si>
  <si>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</si>
  <si>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</si>
  <si>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</si>
  <si>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</si>
  <si>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</si>
  <si>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</si>
  <si>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</si>
  <si>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</si>
  <si>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</si>
  <si>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</si>
  <si>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</si>
  <si>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</si>
  <si>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</si>
  <si>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</si>
  <si>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</si>
  <si>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</si>
  <si>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</si>
  <si>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</si>
  <si>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</si>
  <si>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</si>
  <si>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</si>
  <si>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</si>
  <si>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</si>
  <si>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</si>
  <si>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</si>
  <si>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</si>
  <si>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</si>
  <si>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</si>
  <si>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</si>
  <si>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</si>
  <si>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</si>
  <si>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</si>
  <si>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</si>
  <si>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</si>
  <si>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</si>
  <si>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</si>
  <si>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</si>
  <si>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</si>
  <si>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</si>
  <si>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</si>
  <si>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</si>
  <si>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</si>
  <si>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</si>
  <si>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</si>
  <si>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</si>
  <si>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</si>
  <si>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</si>
  <si>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</si>
  <si>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</si>
  <si>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</si>
  <si>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</si>
  <si>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</si>
  <si>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</si>
  <si>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</si>
  <si>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</si>
  <si>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</si>
  <si>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</si>
  <si>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</si>
  <si>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</si>
  <si>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</si>
  <si>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</si>
  <si>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</si>
  <si>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</si>
  <si>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</si>
  <si>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</si>
  <si>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</si>
  <si>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</si>
  <si>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</si>
  <si>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</si>
  <si>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</si>
  <si>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</si>
  <si>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</si>
  <si>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</si>
  <si>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</si>
  <si>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</si>
  <si>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</si>
  <si>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</si>
  <si>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</si>
  <si>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</si>
  <si>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</si>
  <si>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</si>
  <si>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</si>
  <si>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</si>
  <si>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</si>
  <si>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</si>
  <si>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</si>
  <si>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</si>
  <si>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</si>
  <si>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</si>
  <si>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</si>
  <si>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</si>
  <si>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</si>
  <si>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</si>
  <si>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</si>
  <si>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</si>
  <si>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</si>
  <si>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</si>
  <si>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</si>
  <si>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</si>
  <si>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</si>
  <si>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</si>
  <si>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</si>
  <si>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</si>
  <si>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</si>
  <si>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</si>
  <si>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</si>
  <si>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</si>
  <si>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</si>
  <si>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</si>
  <si>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</si>
  <si>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</si>
  <si>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</si>
  <si>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</si>
  <si>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</si>
  <si>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</si>
  <si>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</si>
  <si>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</si>
  <si>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</si>
  <si>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</si>
  <si>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</si>
  <si>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</si>
  <si>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</si>
  <si>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</si>
  <si>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</si>
  <si>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</si>
  <si>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</si>
  <si>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</si>
  <si>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</si>
  <si>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</si>
  <si>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</si>
  <si>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</si>
  <si>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</si>
  <si>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</si>
  <si>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</si>
  <si>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</si>
  <si>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</si>
  <si>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</si>
  <si>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</si>
  <si>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</si>
  <si>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</si>
  <si>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</si>
  <si>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</si>
  <si>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</si>
  <si>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</si>
  <si>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</si>
  <si>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</si>
  <si>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</si>
  <si>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</si>
  <si>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</si>
  <si>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</si>
  <si>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</si>
  <si>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</si>
  <si>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</si>
  <si>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</si>
  <si>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</si>
  <si>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</si>
  <si>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</si>
  <si>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</si>
  <si>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</si>
  <si>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</si>
  <si>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</si>
  <si>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</si>
  <si>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</si>
  <si>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</si>
  <si>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</si>
  <si>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</si>
  <si>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</si>
  <si>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</si>
  <si>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</si>
  <si>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</si>
  <si>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</si>
  <si>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</si>
  <si>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</si>
  <si>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</si>
  <si>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</si>
  <si>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</si>
  <si>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</si>
  <si>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</si>
  <si>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</si>
  <si>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</si>
  <si>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</si>
  <si>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</si>
  <si>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</si>
  <si>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</si>
  <si>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</si>
  <si>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</si>
  <si>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</si>
  <si>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</si>
  <si>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</si>
  <si>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</si>
  <si>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</si>
  <si>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</si>
  <si>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</si>
  <si>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</si>
  <si>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</si>
  <si>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</si>
  <si>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</si>
  <si>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</si>
  <si>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</si>
  <si>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</si>
  <si>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</si>
  <si>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</si>
  <si>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</si>
  <si>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</si>
  <si>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</si>
  <si>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</si>
  <si>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</si>
  <si>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</si>
  <si>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</si>
  <si>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</si>
  <si>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</si>
  <si>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</si>
  <si>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</si>
  <si>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</si>
  <si>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</si>
  <si>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</si>
  <si>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</si>
  <si>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</si>
  <si>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</si>
  <si>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</si>
  <si>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</si>
  <si>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</si>
  <si>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</si>
  <si>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</si>
  <si>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</si>
  <si>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</si>
  <si>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</si>
  <si>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</si>
  <si>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</si>
  <si>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</si>
  <si>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</si>
  <si>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</si>
  <si>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</si>
  <si>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</si>
  <si>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</si>
  <si>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</si>
  <si>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</si>
  <si>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</si>
  <si>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</si>
  <si>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</si>
  <si>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</si>
  <si>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</si>
  <si>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</si>
  <si>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</si>
  <si>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</si>
  <si>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</si>
  <si>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</si>
  <si>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</si>
  <si>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</si>
  <si>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</si>
  <si>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</si>
  <si>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</si>
  <si>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</si>
  <si>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</si>
  <si>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</si>
  <si>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</si>
  <si>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</si>
  <si>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</si>
  <si>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</si>
  <si>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</si>
  <si>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</si>
  <si>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</si>
  <si>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</si>
  <si>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</si>
  <si>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</si>
  <si>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</si>
  <si>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</si>
  <si>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</si>
  <si>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</si>
  <si>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</si>
  <si>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</si>
  <si>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</si>
  <si>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</si>
  <si>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</si>
  <si>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</si>
  <si>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</si>
  <si>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</si>
  <si>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</si>
  <si>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</si>
  <si>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</si>
  <si>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</si>
  <si>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</si>
  <si>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</si>
  <si>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</si>
  <si>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</si>
  <si>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</si>
  <si>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</si>
  <si>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</si>
  <si>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</si>
  <si>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</si>
  <si>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</si>
  <si>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</si>
  <si>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</si>
  <si>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</si>
  <si>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</si>
  <si>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</si>
  <si>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</si>
  <si>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</si>
  <si>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</si>
  <si>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</si>
  <si>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</si>
  <si>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</si>
  <si>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</si>
  <si>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</si>
  <si>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</si>
  <si>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</si>
  <si>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</si>
  <si>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</si>
  <si>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</si>
  <si>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</si>
  <si>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</si>
  <si>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</si>
  <si>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</si>
  <si>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</si>
  <si>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</si>
  <si>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</si>
  <si>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</si>
  <si>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</si>
  <si>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</si>
  <si>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</si>
  <si>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</si>
  <si>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</si>
  <si>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</si>
  <si>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</si>
  <si>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</si>
  <si>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</si>
  <si>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</si>
  <si>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</si>
  <si>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</si>
  <si>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</si>
  <si>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</si>
  <si>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</si>
  <si>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</si>
  <si>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</si>
  <si>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</si>
  <si>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</si>
  <si>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</si>
  <si>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</si>
  <si>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</si>
  <si>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</si>
  <si>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</si>
  <si>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</si>
  <si>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</si>
  <si>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</si>
  <si>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</si>
  <si>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</si>
  <si>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</si>
  <si>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</si>
  <si>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</si>
  <si>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</si>
  <si>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</si>
  <si>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</si>
  <si>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</si>
  <si>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</si>
  <si>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</si>
  <si>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</si>
  <si>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</si>
  <si>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</si>
  <si>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</si>
  <si>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</si>
  <si>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</si>
  <si>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</si>
  <si>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</si>
  <si>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</si>
  <si>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</si>
  <si>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</si>
  <si>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</si>
  <si>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</si>
  <si>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</si>
  <si>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</si>
  <si>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</si>
  <si>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</si>
  <si>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</si>
  <si>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</si>
  <si>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</si>
  <si>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</si>
  <si>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</si>
  <si>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</si>
  <si>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</si>
  <si>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</si>
  <si>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</si>
  <si>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</si>
  <si>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</si>
  <si>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</si>
  <si>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</si>
  <si>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</si>
  <si>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</si>
  <si>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</si>
  <si>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</si>
  <si>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</si>
  <si>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</si>
  <si>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</si>
  <si>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</si>
  <si>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</si>
  <si>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</si>
  <si>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</si>
  <si>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</si>
  <si>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</si>
  <si>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</si>
  <si>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</si>
  <si>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</si>
  <si>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</si>
  <si>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</si>
  <si>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</si>
  <si>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</si>
  <si>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</si>
  <si>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</si>
  <si>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</si>
  <si>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</si>
  <si>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</si>
  <si>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</si>
  <si>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</si>
  <si>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</si>
  <si>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</si>
  <si>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</si>
  <si>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</si>
  <si>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</si>
  <si>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</si>
  <si>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</si>
  <si>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</si>
  <si>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</si>
  <si>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</si>
  <si>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</si>
  <si>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</si>
  <si>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</si>
  <si>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</si>
  <si>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</si>
  <si>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</si>
  <si>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</si>
  <si>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</si>
  <si>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</si>
  <si>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</si>
  <si>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</si>
  <si>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</si>
  <si>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</si>
  <si>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</si>
  <si>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</si>
  <si>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</si>
  <si>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</si>
  <si>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</si>
  <si>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</si>
  <si>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</si>
  <si>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</si>
  <si>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</si>
  <si>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</si>
  <si>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</si>
  <si>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</si>
  <si>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</si>
  <si>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</si>
  <si>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</si>
  <si>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</si>
  <si>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</si>
  <si>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</si>
  <si>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</si>
  <si>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</si>
  <si>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</si>
  <si>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</si>
  <si>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</si>
  <si>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</si>
  <si>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</si>
  <si>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</si>
  <si>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</si>
  <si>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</si>
  <si>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</si>
  <si>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</si>
  <si>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</si>
  <si>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</si>
  <si>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</si>
  <si>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</si>
  <si>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</si>
  <si>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</si>
  <si>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</si>
  <si>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</si>
  <si>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</si>
  <si>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</si>
  <si>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</si>
  <si>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</si>
  <si>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</si>
  <si>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</si>
  <si>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</si>
  <si>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</si>
  <si>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</si>
  <si>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</si>
  <si>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</si>
  <si>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</si>
  <si>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</si>
  <si>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</si>
  <si>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</si>
  <si>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</si>
  <si>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</si>
  <si>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</si>
  <si>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</si>
  <si>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</si>
  <si>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</si>
  <si>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</si>
  <si>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</si>
  <si>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</si>
  <si>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</si>
  <si>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</si>
  <si>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</si>
  <si>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</si>
  <si>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</si>
  <si>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</si>
  <si>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</si>
  <si>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</si>
  <si>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</si>
  <si>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</si>
  <si>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</si>
  <si>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</si>
  <si>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</si>
  <si>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</si>
  <si>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</si>
  <si>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</si>
  <si>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</si>
  <si>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</si>
  <si>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</si>
  <si>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</si>
  <si>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</si>
  <si>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</si>
  <si>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</si>
  <si>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</si>
  <si>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</si>
  <si>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</si>
  <si>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</si>
  <si>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</si>
  <si>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</si>
  <si>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</si>
  <si>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</si>
  <si>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</si>
  <si>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</si>
  <si>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</si>
  <si>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</si>
  <si>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</si>
  <si>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</si>
  <si>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</si>
  <si>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</si>
  <si>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</si>
  <si>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</si>
  <si>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</si>
  <si>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</si>
  <si>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</si>
  <si>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</si>
  <si>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</si>
  <si>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</si>
  <si>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</si>
  <si>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</si>
  <si>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</si>
  <si>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</si>
  <si>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</si>
  <si>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</si>
  <si>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</si>
  <si>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</si>
  <si>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</si>
  <si>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</si>
  <si>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</si>
  <si>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</si>
  <si>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</si>
  <si>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</si>
  <si>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</si>
  <si>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</si>
  <si>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</si>
  <si>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</si>
  <si>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</si>
  <si>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</si>
  <si>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</si>
  <si>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</si>
  <si>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</si>
  <si>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</si>
  <si>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</si>
  <si>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</si>
  <si>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</si>
  <si>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</si>
  <si>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</si>
  <si>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</si>
  <si>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</si>
  <si>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</si>
  <si>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</si>
  <si>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</si>
  <si>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</si>
  <si>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</si>
  <si>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</si>
  <si>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</si>
  <si>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</si>
  <si>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</si>
  <si>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</si>
  <si>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</si>
  <si>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</si>
  <si>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</si>
  <si>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</si>
  <si>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</si>
  <si>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</si>
  <si>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</si>
  <si>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</si>
  <si>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</si>
  <si>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</si>
  <si>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</si>
  <si>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</si>
  <si>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</si>
  <si>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</si>
  <si>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</si>
  <si>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</si>
  <si>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</si>
  <si>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</si>
  <si>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</si>
  <si>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</si>
  <si>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</si>
  <si>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</si>
  <si>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</si>
  <si>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</si>
  <si>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</si>
  <si>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</si>
  <si>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</si>
  <si>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</si>
  <si>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</si>
  <si>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</si>
  <si>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</si>
  <si>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</si>
  <si>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</si>
  <si>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</si>
  <si>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</si>
  <si>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</si>
  <si>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</si>
  <si>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</si>
  <si>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</si>
  <si>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</si>
  <si>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</si>
  <si>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</si>
  <si>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</si>
  <si>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</si>
  <si>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</si>
  <si>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</si>
  <si>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</si>
  <si>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</si>
  <si>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</si>
  <si>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</si>
  <si>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</si>
  <si>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</si>
  <si>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</si>
  <si>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</si>
  <si>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</si>
  <si>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</si>
  <si>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</si>
  <si>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</si>
  <si>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</si>
  <si>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</si>
  <si>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</si>
  <si>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</si>
  <si>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</si>
  <si>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</si>
  <si>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</si>
  <si>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</si>
  <si>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</si>
  <si>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</si>
  <si>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</si>
  <si>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</si>
  <si>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</si>
  <si>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</si>
  <si>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</si>
  <si>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</si>
  <si>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</si>
  <si>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</si>
  <si>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</si>
  <si>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</si>
  <si>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</si>
  <si>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</si>
  <si>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</si>
  <si>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</si>
  <si>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</si>
  <si>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</si>
  <si>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</si>
  <si>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</si>
  <si>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</si>
  <si>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</si>
  <si>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</si>
  <si>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</si>
  <si>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</si>
  <si>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</si>
  <si>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</si>
  <si>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</si>
  <si>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</si>
  <si>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</si>
  <si>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</si>
  <si>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</si>
  <si>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</si>
  <si>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</si>
  <si>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</si>
  <si>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</si>
  <si>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</si>
  <si>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</si>
  <si>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</si>
  <si>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</si>
  <si>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</si>
  <si>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</si>
  <si>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</si>
  <si>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</si>
  <si>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</si>
  <si>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</si>
  <si>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</si>
  <si>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</si>
  <si>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</si>
  <si>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</si>
  <si>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</si>
  <si>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</si>
  <si>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</si>
  <si>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</si>
  <si>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</si>
  <si>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</si>
  <si>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</si>
  <si>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</si>
  <si>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</si>
  <si>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</si>
  <si>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</si>
  <si>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</si>
  <si>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</si>
  <si>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</si>
  <si>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</si>
  <si>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</si>
  <si>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</si>
  <si>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</si>
  <si>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</si>
  <si>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</si>
  <si>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</si>
  <si>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</si>
  <si>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</si>
  <si>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</si>
  <si>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</si>
  <si>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</si>
  <si>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</si>
  <si>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</si>
  <si>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</si>
  <si>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</si>
  <si>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</si>
  <si>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</si>
  <si>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</si>
  <si>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</si>
  <si>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</si>
  <si>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</si>
  <si>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</si>
  <si>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</si>
  <si>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</si>
  <si>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</si>
  <si>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</si>
  <si>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</si>
  <si>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</si>
  <si>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</si>
  <si>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</si>
  <si>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</si>
  <si>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</si>
  <si>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</si>
  <si>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</si>
  <si>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</si>
  <si>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</si>
  <si>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</si>
  <si>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</si>
  <si>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</si>
  <si>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</si>
  <si>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</si>
  <si>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</si>
  <si>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</si>
  <si>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</si>
  <si>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</si>
  <si>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</si>
  <si>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</si>
  <si>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</si>
  <si>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</si>
  <si>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</si>
  <si>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</si>
  <si>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</si>
  <si>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</si>
  <si>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</si>
  <si>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</si>
  <si>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</si>
  <si>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</si>
  <si>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</si>
  <si>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</si>
  <si>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</si>
  <si>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</si>
  <si>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</si>
  <si>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</si>
  <si>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</si>
  <si>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</si>
  <si>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</si>
  <si>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</si>
  <si>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</si>
  <si>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</si>
  <si>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</si>
  <si>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</si>
  <si>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</si>
  <si>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</si>
  <si>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</si>
  <si>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</si>
  <si>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</si>
  <si>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</si>
  <si>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</si>
  <si>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</si>
  <si>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</si>
  <si>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</si>
  <si>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</si>
  <si>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</si>
  <si>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</si>
  <si>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</si>
  <si>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</si>
  <si>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</si>
  <si>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</si>
  <si>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</si>
  <si>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</si>
  <si>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</si>
  <si>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</si>
  <si>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</si>
  <si>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</si>
  <si>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</si>
  <si>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</si>
  <si>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</si>
  <si>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</si>
  <si>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</si>
  <si>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</si>
  <si>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</si>
  <si>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</si>
  <si>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</si>
  <si>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</si>
  <si>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</si>
  <si>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</si>
  <si>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</si>
  <si>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</si>
  <si>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</si>
  <si>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</si>
  <si>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</si>
  <si>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</si>
  <si>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</si>
  <si>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</si>
  <si>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</si>
  <si>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</si>
  <si>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</si>
  <si>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</si>
  <si>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</si>
  <si>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</si>
  <si>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</si>
  <si>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</si>
  <si>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</si>
  <si>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</si>
  <si>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</si>
  <si>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</si>
  <si>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</si>
  <si>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</si>
  <si>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</si>
  <si>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</si>
  <si>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</si>
  <si>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</si>
  <si>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</si>
  <si>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</si>
  <si>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</si>
  <si>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</si>
  <si>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</si>
  <si>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</si>
  <si>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</si>
  <si>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</si>
  <si>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</si>
  <si>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</si>
  <si>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</si>
  <si>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</si>
  <si>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</si>
  <si>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</si>
  <si>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</si>
  <si>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</si>
  <si>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</si>
  <si>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</si>
  <si>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</si>
  <si>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</si>
  <si>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</si>
  <si>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</si>
  <si>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</si>
  <si>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</si>
  <si>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</si>
  <si>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</si>
  <si>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</si>
  <si>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</si>
  <si>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</si>
  <si>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</si>
  <si>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</si>
  <si>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</si>
  <si>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</si>
  <si>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</si>
  <si>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</si>
  <si>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</si>
  <si>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</si>
  <si>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</si>
  <si>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</si>
  <si>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</si>
  <si>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</si>
  <si>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</si>
  <si>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</si>
  <si>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</si>
  <si>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</si>
  <si>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</si>
  <si>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</si>
  <si>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</si>
  <si>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</si>
  <si>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</si>
  <si>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</si>
  <si>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</si>
  <si>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</si>
  <si>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</si>
  <si>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</si>
  <si>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</si>
  <si>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</si>
  <si>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</si>
  <si>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</si>
  <si>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</si>
  <si>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</si>
  <si>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</si>
  <si>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</si>
  <si>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</si>
  <si>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</si>
  <si>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</si>
  <si>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</si>
  <si>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</si>
  <si>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</si>
  <si>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</si>
  <si>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</si>
  <si>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</si>
  <si>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</si>
  <si>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</si>
  <si>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</si>
  <si>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</si>
  <si>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</si>
  <si>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</si>
  <si>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</si>
  <si>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</si>
  <si>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</si>
  <si>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</si>
  <si>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</si>
  <si>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</si>
  <si>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</si>
  <si>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</si>
  <si>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</si>
  <si>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</si>
  <si>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</si>
  <si>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</si>
  <si>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</si>
  <si>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</si>
  <si>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</si>
  <si>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</si>
  <si>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</si>
  <si>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</si>
  <si>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</si>
  <si>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</si>
  <si>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</si>
  <si>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</si>
  <si>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</si>
  <si>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</si>
  <si>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</si>
  <si>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</si>
  <si>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</si>
  <si>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</si>
  <si>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</si>
  <si>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</si>
  <si>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</si>
  <si>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</si>
  <si>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</si>
  <si>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</si>
  <si>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</si>
  <si>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</si>
  <si>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</si>
  <si>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</si>
  <si>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</si>
  <si>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</si>
  <si>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</si>
  <si>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</si>
  <si>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</si>
  <si>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</si>
  <si>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</si>
  <si>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</si>
  <si>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</si>
  <si>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</si>
  <si>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</si>
  <si>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</si>
  <si>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</si>
  <si>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</si>
  <si>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</si>
  <si>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</si>
  <si>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</si>
  <si>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</si>
  <si>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</si>
  <si>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</si>
  <si>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</si>
  <si>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</si>
  <si>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</si>
  <si>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</si>
  <si>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</si>
  <si>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</si>
  <si>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</si>
  <si>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</si>
  <si>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</si>
  <si>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</si>
  <si>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</si>
  <si>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</si>
  <si>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</si>
  <si>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</si>
  <si>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</si>
  <si>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</si>
  <si>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</si>
  <si>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</si>
  <si>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</si>
  <si>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</si>
  <si>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</si>
  <si>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</si>
  <si>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</si>
  <si>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</si>
  <si>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</si>
  <si>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</si>
  <si>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</si>
  <si>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</si>
  <si>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</si>
  <si>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</si>
  <si>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</si>
  <si>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</si>
  <si>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</si>
  <si>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</si>
  <si>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</si>
  <si>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</si>
  <si>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</si>
  <si>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</si>
  <si>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</si>
  <si>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</si>
  <si>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</si>
  <si>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</si>
  <si>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</si>
  <si>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</si>
  <si>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</si>
  <si>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</si>
  <si>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</si>
  <si>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</si>
  <si>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</si>
  <si>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</si>
  <si>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</si>
  <si>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</si>
  <si>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</si>
  <si>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</si>
  <si>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</si>
  <si>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</si>
  <si>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</si>
  <si>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</si>
  <si>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</si>
  <si>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</si>
  <si>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</si>
  <si>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</si>
  <si>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</si>
  <si>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</si>
  <si>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</si>
  <si>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</si>
  <si>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</si>
  <si>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</si>
  <si>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</si>
  <si>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</si>
  <si>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</si>
  <si>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</si>
  <si>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</si>
  <si>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</si>
  <si>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</si>
  <si>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</si>
  <si>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</si>
  <si>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</si>
  <si>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</si>
  <si>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</si>
  <si>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</si>
  <si>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</si>
  <si>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</si>
  <si>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</si>
  <si>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</si>
  <si>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</si>
  <si>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</si>
  <si>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</si>
  <si>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</si>
  <si>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</si>
  <si>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</si>
  <si>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</si>
  <si>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</si>
  <si>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</si>
  <si>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</si>
  <si>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</si>
  <si>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</si>
  <si>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</si>
  <si>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</si>
  <si>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</si>
  <si>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</si>
  <si>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</si>
  <si>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</si>
  <si>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</si>
  <si>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</si>
  <si>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</si>
  <si>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</si>
  <si>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</si>
  <si>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</si>
  <si>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</si>
  <si>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</si>
  <si>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</si>
  <si>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</si>
  <si>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</si>
  <si>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</si>
  <si>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</si>
  <si>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</si>
  <si>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</si>
  <si>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</si>
  <si>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</si>
  <si>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</si>
  <si>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</si>
  <si>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</si>
  <si>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</si>
  <si>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</si>
  <si>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</si>
  <si>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</si>
  <si>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</si>
  <si>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</si>
  <si>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</si>
  <si>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</si>
  <si>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</si>
  <si>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</si>
  <si>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</si>
  <si>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</si>
  <si>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</si>
  <si>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</si>
  <si>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</si>
  <si>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</si>
  <si>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</si>
  <si>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</si>
  <si>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</si>
  <si>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</si>
  <si>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</si>
  <si>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</si>
  <si>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</si>
  <si>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</si>
  <si>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</si>
  <si>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</si>
  <si>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</si>
  <si>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</si>
  <si>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</si>
  <si>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</si>
  <si>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</si>
  <si>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</si>
  <si>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</si>
  <si>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</si>
  <si>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</si>
  <si>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</si>
  <si>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</si>
  <si>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</si>
  <si>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</si>
  <si>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</si>
  <si>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</si>
  <si>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</si>
  <si>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</si>
  <si>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</si>
  <si>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</si>
  <si>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</si>
  <si>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</si>
  <si>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</si>
  <si>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</si>
  <si>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</si>
  <si>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</si>
  <si>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</si>
  <si>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</si>
  <si>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</si>
  <si>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</si>
  <si>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</si>
  <si>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</si>
  <si>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</si>
  <si>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</si>
  <si>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</si>
  <si>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</si>
  <si>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</si>
  <si>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</si>
  <si>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</si>
  <si>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</si>
  <si>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</si>
  <si>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</si>
  <si>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</si>
  <si>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</si>
  <si>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</si>
  <si>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</si>
  <si>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</si>
  <si>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</si>
  <si>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</si>
  <si>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</si>
  <si>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</si>
  <si>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</si>
  <si>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</si>
  <si>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</si>
  <si>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</si>
  <si>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</si>
  <si>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</si>
  <si>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</si>
  <si>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</si>
  <si>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</si>
  <si>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</si>
  <si>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</si>
  <si>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</si>
  <si>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</si>
  <si>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</si>
  <si>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</si>
  <si>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</si>
  <si>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</si>
  <si>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</si>
  <si>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</si>
  <si>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</si>
  <si>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</si>
  <si>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</si>
  <si>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</si>
  <si>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</si>
  <si>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</si>
  <si>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</si>
  <si>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</si>
  <si>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</si>
  <si>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</si>
  <si>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</si>
  <si>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</si>
  <si>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</si>
  <si>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</si>
  <si>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</si>
  <si>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</si>
  <si>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</si>
  <si>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</si>
  <si>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</si>
  <si>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</si>
  <si>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</si>
  <si>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</si>
  <si>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</si>
  <si>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</si>
  <si>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</si>
  <si>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</si>
  <si>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</si>
  <si>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</si>
  <si>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</si>
  <si>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</si>
  <si>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</si>
  <si>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</si>
  <si>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</si>
  <si>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</si>
  <si>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</si>
  <si>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</si>
  <si>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</si>
  <si>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</si>
  <si>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</si>
  <si>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</si>
  <si>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</si>
  <si>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</si>
  <si>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</si>
  <si>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</si>
  <si>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</si>
  <si>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</si>
  <si>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</si>
  <si>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</si>
  <si>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</si>
  <si>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</si>
  <si>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</si>
  <si>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</si>
  <si>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</si>
  <si>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</si>
  <si>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</si>
  <si>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</si>
  <si>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</si>
  <si>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</si>
  <si>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</si>
  <si>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</si>
  <si>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</si>
  <si>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</si>
  <si>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</si>
  <si>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</si>
  <si>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</si>
  <si>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</si>
  <si>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</si>
  <si>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</si>
  <si>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</si>
  <si>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</si>
  <si>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</si>
  <si>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</si>
  <si>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</si>
  <si>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</si>
  <si>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</si>
  <si>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</si>
  <si>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</si>
  <si>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</si>
  <si>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</si>
  <si>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</si>
  <si>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</si>
  <si>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</si>
  <si>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</si>
  <si>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</si>
  <si>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</si>
  <si>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</si>
  <si>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</si>
  <si>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</si>
  <si>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</si>
  <si>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</si>
  <si>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</si>
  <si>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</si>
  <si>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</si>
  <si>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</si>
  <si>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</si>
  <si>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</si>
  <si>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</si>
  <si>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</si>
  <si>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</si>
  <si>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</si>
  <si>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</si>
  <si>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</si>
  <si>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</si>
  <si>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</si>
  <si>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</si>
  <si>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</si>
  <si>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</si>
  <si>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</si>
  <si>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</si>
  <si>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</si>
  <si>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</si>
  <si>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</si>
  <si>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</si>
  <si>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</si>
  <si>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</si>
  <si>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</si>
  <si>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</si>
  <si>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</si>
  <si>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</si>
  <si>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</si>
  <si>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</si>
  <si>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</si>
  <si>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</si>
  <si>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</si>
  <si>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</si>
  <si>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</si>
  <si>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</si>
  <si>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</si>
  <si>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</si>
  <si>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</si>
  <si>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</si>
  <si>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</si>
  <si>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</si>
  <si>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</si>
  <si>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</si>
  <si>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</si>
  <si>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</si>
  <si>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</si>
  <si>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</si>
  <si>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</si>
  <si>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</si>
  <si>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</si>
  <si>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</si>
  <si>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</si>
  <si>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</si>
  <si>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</si>
  <si>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</si>
  <si>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</si>
  <si>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</si>
  <si>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</si>
  <si>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</si>
  <si>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</si>
  <si>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</si>
  <si>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</si>
  <si>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</si>
  <si>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</si>
  <si>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</si>
  <si>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</si>
  <si>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</si>
  <si>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</si>
  <si>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</si>
  <si>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</si>
  <si>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</si>
  <si>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</si>
  <si>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</si>
  <si>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</si>
  <si>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</si>
  <si>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</si>
  <si>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</si>
  <si>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</si>
  <si>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</si>
  <si>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</si>
  <si>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</si>
  <si>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</si>
  <si>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</si>
  <si>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</si>
  <si>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</si>
  <si>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</si>
  <si>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</si>
  <si>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</si>
  <si>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</si>
  <si>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</si>
  <si>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</si>
  <si>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</si>
  <si>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</si>
  <si>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</si>
  <si>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</si>
  <si>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</si>
  <si>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</si>
  <si>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</si>
  <si>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</si>
  <si>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</si>
  <si>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</si>
  <si>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</si>
  <si>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</si>
  <si>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</si>
  <si>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</si>
  <si>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</si>
  <si>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</si>
  <si>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</si>
  <si>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</si>
  <si>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</si>
  <si>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</si>
  <si>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</si>
  <si>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</si>
  <si>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</si>
  <si>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</si>
  <si>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</si>
  <si>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</si>
  <si>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</si>
  <si>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</si>
  <si>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</si>
  <si>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</si>
  <si>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</si>
  <si>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</si>
  <si>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</si>
  <si>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</si>
  <si>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</si>
  <si>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</si>
  <si>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</si>
  <si>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</si>
  <si>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</si>
  <si>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</si>
  <si>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</si>
  <si>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</si>
  <si>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</si>
  <si>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</si>
  <si>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</si>
  <si>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</si>
  <si>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</si>
  <si>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</si>
  <si>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</si>
  <si>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</si>
  <si>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</si>
  <si>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</si>
  <si>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</si>
  <si>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</si>
  <si>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</si>
  <si>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</si>
  <si>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</si>
  <si>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</si>
  <si>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</si>
  <si>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</si>
  <si>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</si>
  <si>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</si>
  <si>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</si>
  <si>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</si>
  <si>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</si>
  <si>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</si>
  <si>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</si>
  <si>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</si>
  <si>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</si>
  <si>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</si>
  <si>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</si>
  <si>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</si>
  <si>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</si>
  <si>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</si>
  <si>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</si>
  <si>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</si>
  <si>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</si>
  <si>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</si>
  <si>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</si>
  <si>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</si>
  <si>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</si>
  <si>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</si>
  <si>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</si>
  <si>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</si>
  <si>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</si>
  <si>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</si>
  <si>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</si>
  <si>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</si>
  <si>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</si>
  <si>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</si>
  <si>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</si>
  <si>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</si>
  <si>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</si>
  <si>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</si>
  <si>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</si>
  <si>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</si>
  <si>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</si>
  <si>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</si>
  <si>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</si>
  <si>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</si>
  <si>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</si>
  <si>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</si>
  <si>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</si>
  <si>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</si>
  <si>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</si>
  <si>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</si>
  <si>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</si>
  <si>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</si>
  <si>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</si>
  <si>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</si>
  <si>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</si>
  <si>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</si>
  <si>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</si>
  <si>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</si>
  <si>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</si>
  <si>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</si>
  <si>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</si>
  <si>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</si>
  <si>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</si>
  <si>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</si>
  <si>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</si>
  <si>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</si>
  <si>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</si>
  <si>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</si>
  <si>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</si>
  <si>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</si>
  <si>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</si>
  <si>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</si>
  <si>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</si>
  <si>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</si>
  <si>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</si>
  <si>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</si>
  <si>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</si>
  <si>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</si>
  <si>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</si>
  <si>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</si>
  <si>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</si>
  <si>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</si>
  <si>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</si>
  <si>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</si>
  <si>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</si>
  <si>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</si>
  <si>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</si>
  <si>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</si>
  <si>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</si>
  <si>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</si>
  <si>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</si>
  <si>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</si>
  <si>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</si>
  <si>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</si>
  <si>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</si>
  <si>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</si>
  <si>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</si>
  <si>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</si>
  <si>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</si>
  <si>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</si>
  <si>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</si>
  <si>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</si>
  <si>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</si>
  <si>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</si>
  <si>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</si>
  <si>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</si>
  <si>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</si>
  <si>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</si>
  <si>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</si>
  <si>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</si>
  <si>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</si>
  <si>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</si>
  <si>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</si>
  <si>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</si>
  <si>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</si>
  <si>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</si>
  <si>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</si>
  <si>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</si>
  <si>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</si>
  <si>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</si>
  <si>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</si>
  <si>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</si>
  <si>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</si>
  <si>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</si>
  <si>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</si>
  <si>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</si>
  <si>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</si>
  <si>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</si>
  <si>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</si>
  <si>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</si>
  <si>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</si>
  <si>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</si>
  <si>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</si>
  <si>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</si>
  <si>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</si>
  <si>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</si>
  <si>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</si>
  <si>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</si>
  <si>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</si>
  <si>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</si>
  <si>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</si>
  <si>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</si>
  <si>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</si>
  <si>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</si>
  <si>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</si>
  <si>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</si>
  <si>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</si>
  <si>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</si>
  <si>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</si>
  <si>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</si>
  <si>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</si>
  <si>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</si>
  <si>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</si>
  <si>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</si>
  <si>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</si>
  <si>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</si>
  <si>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</si>
  <si>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</si>
  <si>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</si>
  <si>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</si>
  <si>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</si>
  <si>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</si>
  <si>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</si>
  <si>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</si>
  <si>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</si>
  <si>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</si>
  <si>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</si>
  <si>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</si>
  <si>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</si>
  <si>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</si>
  <si>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</si>
  <si>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</si>
  <si>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</si>
  <si>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</si>
  <si>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</si>
  <si>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</si>
  <si>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</si>
  <si>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</si>
  <si>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</si>
  <si>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</si>
  <si>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</si>
  <si>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</si>
  <si>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</si>
  <si>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</si>
  <si>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</si>
  <si>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</si>
  <si>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</si>
  <si>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</si>
  <si>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</si>
  <si>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</si>
  <si>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</si>
  <si>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</si>
  <si>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</si>
  <si>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</si>
  <si>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</si>
  <si>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</si>
  <si>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</si>
  <si>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</si>
  <si>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</si>
  <si>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</si>
  <si>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</si>
  <si>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</si>
  <si>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</si>
  <si>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</si>
  <si>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</si>
  <si>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</si>
  <si>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</si>
  <si>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</si>
  <si>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</si>
  <si>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</si>
  <si>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</si>
  <si>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</si>
  <si>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</si>
  <si>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</si>
  <si>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</si>
  <si>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</si>
  <si>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</si>
  <si>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</si>
  <si>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</si>
  <si>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</si>
  <si>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</si>
  <si>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</si>
  <si>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</si>
  <si>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</si>
  <si>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</si>
  <si>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</si>
  <si>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</si>
  <si>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</si>
  <si>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</si>
  <si>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</si>
  <si>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</si>
  <si>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</si>
  <si>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</si>
  <si>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</si>
  <si>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</si>
  <si>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</si>
  <si>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</si>
  <si>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</si>
  <si>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</si>
  <si>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</si>
  <si>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</si>
  <si>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</si>
  <si>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</si>
  <si>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</si>
  <si>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</si>
  <si>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</si>
  <si>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</si>
  <si>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</si>
  <si>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</si>
  <si>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</si>
  <si>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</si>
  <si>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</si>
  <si>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</si>
  <si>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</si>
  <si>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</si>
  <si>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</si>
  <si>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</si>
  <si>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</si>
  <si>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</si>
  <si>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</si>
  <si>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</si>
  <si>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</si>
  <si>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</si>
  <si>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</si>
  <si>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</si>
  <si>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</si>
  <si>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</si>
  <si>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</si>
  <si>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</si>
  <si>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</si>
  <si>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</si>
  <si>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</si>
  <si>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</si>
  <si>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</si>
  <si>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</si>
  <si>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</si>
  <si>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</si>
  <si>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</si>
  <si>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</si>
  <si>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</si>
  <si>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</si>
  <si>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</si>
  <si>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</si>
  <si>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</si>
  <si>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</si>
  <si>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</si>
  <si>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</si>
  <si>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</si>
  <si>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</si>
  <si>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</si>
  <si>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</si>
  <si>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</si>
  <si>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</si>
  <si>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</si>
  <si>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</si>
  <si>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</si>
  <si>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</si>
  <si>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</si>
  <si>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</si>
  <si>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</si>
  <si>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</si>
  <si>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</si>
  <si>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</si>
  <si>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</si>
  <si>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</si>
  <si>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</si>
  <si>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</si>
  <si>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</si>
  <si>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</si>
  <si>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</si>
  <si>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</si>
  <si>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</si>
  <si>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</si>
  <si>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</si>
  <si>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</si>
  <si>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</si>
  <si>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</si>
  <si>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</si>
  <si>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</si>
  <si>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</si>
  <si>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</si>
  <si>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</si>
  <si>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</si>
  <si>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</si>
  <si>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</si>
  <si>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</si>
  <si>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</si>
  <si>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</si>
  <si>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</si>
  <si>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</si>
  <si>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</si>
  <si>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</si>
  <si>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</si>
  <si>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</si>
  <si>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</si>
  <si>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</si>
  <si>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</si>
  <si>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</si>
  <si>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</si>
  <si>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</si>
  <si>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</si>
  <si>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</si>
  <si>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</si>
  <si>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</si>
  <si>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</si>
  <si>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</si>
  <si>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</si>
  <si>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</si>
  <si>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</si>
  <si>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</si>
  <si>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</si>
  <si>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</si>
  <si>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</si>
  <si>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</si>
  <si>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</si>
  <si>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</si>
  <si>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</si>
  <si>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</si>
  <si>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</si>
  <si>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</si>
  <si>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</si>
  <si>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</si>
  <si>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</si>
  <si>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</si>
  <si>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</si>
  <si>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</si>
  <si>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</si>
  <si>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</si>
  <si>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</si>
  <si>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</si>
  <si>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</si>
  <si>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</si>
  <si>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</si>
  <si>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</si>
  <si>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</si>
  <si>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</si>
  <si>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</si>
  <si>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</si>
  <si>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</si>
  <si>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</si>
  <si>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</si>
  <si>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</si>
  <si>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</si>
  <si>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</si>
  <si>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</si>
  <si>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</si>
  <si>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</si>
  <si>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</si>
  <si>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</si>
  <si>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</si>
  <si>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</si>
  <si>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</si>
  <si>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</si>
  <si>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</si>
  <si>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</si>
  <si>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</si>
  <si>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</si>
  <si>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</si>
  <si>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</si>
  <si>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</si>
  <si>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</si>
  <si>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</si>
  <si>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</si>
  <si>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</si>
  <si>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</si>
  <si>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</si>
  <si>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</si>
  <si>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</si>
  <si>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</si>
  <si>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</si>
  <si>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</si>
  <si>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</si>
  <si>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</si>
  <si>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</si>
  <si>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</si>
  <si>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</si>
  <si>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</si>
  <si>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</si>
  <si>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</si>
  <si>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</si>
  <si>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</si>
  <si>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</si>
  <si>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</si>
  <si>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</si>
  <si>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</si>
  <si>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</si>
  <si>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</si>
  <si>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</si>
  <si>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</si>
  <si>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</si>
  <si>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</si>
  <si>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</si>
  <si>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</si>
  <si>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</si>
  <si>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</si>
  <si>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</si>
  <si>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</si>
  <si>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</si>
  <si>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</si>
  <si>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</si>
  <si>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</si>
  <si>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</si>
  <si>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</si>
  <si>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</si>
  <si>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</si>
  <si>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</si>
  <si>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</si>
  <si>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</si>
  <si>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</si>
  <si>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</si>
  <si>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</si>
  <si>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</si>
  <si>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</si>
  <si>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</si>
  <si>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</si>
  <si>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</si>
  <si>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</si>
  <si>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</si>
  <si>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</si>
  <si>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</si>
  <si>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</si>
  <si>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</si>
  <si>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</si>
  <si>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</si>
  <si>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</si>
  <si>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</si>
  <si>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</si>
  <si>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</si>
  <si>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</si>
  <si>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</si>
  <si>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</si>
  <si>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</si>
  <si>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</si>
  <si>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</si>
  <si>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</si>
  <si>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</si>
  <si>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</si>
  <si>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</si>
  <si>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</si>
  <si>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</si>
  <si>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</si>
  <si>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</si>
  <si>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</si>
  <si>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</si>
  <si>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</si>
  <si>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</si>
  <si>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</si>
  <si>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</si>
  <si>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</si>
  <si>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</si>
  <si>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</si>
  <si>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</si>
  <si>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</si>
  <si>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</si>
  <si>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</si>
  <si>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</si>
  <si>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</si>
  <si>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</si>
  <si>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</si>
  <si>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</si>
  <si>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</si>
  <si>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</si>
  <si>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</si>
  <si>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</si>
  <si>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</si>
  <si>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</si>
  <si>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</si>
  <si>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</si>
  <si>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</si>
  <si>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</si>
  <si>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</si>
  <si>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</si>
  <si>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</si>
  <si>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</si>
  <si>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</si>
  <si>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</si>
  <si>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</si>
  <si>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</si>
  <si>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</si>
  <si>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</si>
  <si>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</si>
  <si>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</si>
  <si>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</si>
  <si>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</si>
  <si>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</si>
  <si>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</si>
  <si>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</si>
  <si>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</si>
  <si>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</si>
  <si>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</si>
  <si>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</si>
  <si>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</si>
  <si>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</si>
  <si>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</si>
  <si>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</si>
  <si>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</si>
  <si>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</si>
  <si>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</si>
  <si>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</si>
  <si>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</si>
  <si>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</si>
  <si>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</si>
  <si>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</si>
  <si>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</si>
  <si>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</si>
  <si>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</si>
  <si>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</si>
  <si>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</si>
  <si>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</si>
  <si>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</si>
  <si>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</si>
  <si>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</si>
  <si>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</si>
  <si>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</si>
  <si>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</si>
  <si>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</si>
  <si>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</si>
  <si>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</si>
  <si>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</si>
  <si>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</si>
  <si>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</si>
  <si>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</si>
  <si>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</si>
  <si>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</si>
  <si>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</si>
  <si>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</si>
  <si>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</si>
  <si>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</si>
  <si>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</si>
  <si>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</si>
  <si>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</si>
  <si>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</si>
  <si>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</si>
  <si>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</si>
  <si>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</si>
  <si>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</si>
  <si>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</si>
  <si>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</si>
  <si>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</si>
  <si>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</si>
  <si>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</si>
  <si>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</si>
  <si>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</si>
  <si>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</si>
  <si>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</si>
  <si>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</si>
  <si>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</si>
  <si>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</si>
  <si>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</si>
  <si>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</si>
  <si>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</si>
  <si>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</si>
  <si>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</si>
  <si>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</si>
  <si>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</si>
  <si>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</si>
  <si>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</si>
  <si>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</si>
  <si>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</si>
  <si>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</si>
  <si>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</si>
  <si>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</si>
  <si>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</si>
  <si>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</si>
  <si>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</si>
  <si>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</si>
  <si>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</si>
  <si>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</si>
  <si>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</si>
  <si>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</si>
  <si>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</si>
  <si>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</si>
  <si>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</si>
  <si>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</si>
  <si>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</si>
  <si>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</si>
  <si>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</si>
  <si>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</si>
  <si>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</si>
  <si>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</si>
  <si>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</si>
  <si>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</si>
  <si>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</si>
  <si>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</si>
  <si>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</si>
  <si>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</si>
  <si>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</si>
  <si>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</si>
  <si>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</si>
  <si>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</si>
  <si>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</si>
  <si>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</si>
  <si>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</si>
  <si>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</si>
  <si>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</si>
  <si>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</si>
  <si>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</si>
  <si>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</si>
  <si>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</si>
  <si>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</si>
  <si>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</si>
  <si>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</si>
  <si>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</si>
  <si>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</si>
  <si>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</si>
  <si>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</si>
  <si>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</si>
  <si>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</si>
  <si>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</si>
  <si>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</si>
  <si>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</si>
  <si>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</si>
  <si>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</si>
  <si>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</si>
  <si>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</si>
  <si>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</si>
  <si>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</si>
  <si>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</si>
  <si>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</si>
  <si>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</si>
  <si>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</si>
  <si>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</si>
  <si>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</si>
  <si>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</si>
  <si>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</si>
  <si>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</si>
  <si>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</si>
  <si>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</si>
  <si>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</si>
  <si>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</si>
  <si>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</si>
  <si>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</si>
  <si>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</si>
  <si>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</si>
  <si>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</si>
  <si>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</si>
  <si>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</si>
  <si>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</si>
  <si>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</si>
  <si>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</si>
  <si>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</si>
  <si>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</si>
  <si>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</si>
  <si>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</si>
  <si>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</si>
  <si>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</si>
  <si>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</si>
  <si>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</si>
  <si>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</si>
  <si>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</si>
  <si>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</si>
  <si>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</si>
  <si>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</si>
  <si>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</si>
  <si>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</si>
  <si>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</si>
  <si>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</si>
  <si>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</si>
  <si>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</si>
  <si>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</si>
  <si>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</si>
  <si>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</si>
  <si>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</si>
  <si>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</si>
  <si>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</si>
  <si>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</si>
  <si>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</si>
  <si>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</si>
  <si>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</si>
  <si>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</si>
  <si>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</si>
  <si>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</si>
  <si>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</si>
  <si>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</si>
  <si>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</si>
  <si>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</si>
  <si>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</si>
  <si>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</si>
  <si>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</si>
  <si>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</si>
  <si>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</si>
  <si>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</si>
  <si>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</si>
  <si>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</si>
  <si>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</si>
  <si>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</si>
  <si>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</si>
  <si>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</si>
  <si>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</si>
  <si>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</si>
  <si>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</si>
  <si>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</si>
  <si>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</si>
  <si>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</si>
  <si>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</si>
  <si>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</si>
  <si>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</si>
  <si>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</si>
  <si>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</si>
  <si>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</si>
  <si>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</si>
  <si>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</si>
  <si>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</si>
  <si>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</si>
  <si>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</si>
  <si>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</si>
  <si>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</si>
  <si>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</si>
  <si>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</si>
  <si>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</si>
  <si>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</si>
  <si>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</si>
  <si>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</si>
  <si>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</si>
  <si>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</si>
  <si>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</si>
  <si>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</si>
  <si>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</si>
  <si>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</si>
  <si>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</si>
  <si>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</si>
  <si>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</si>
  <si>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</si>
  <si>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</si>
  <si>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</si>
  <si>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</si>
  <si>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</si>
  <si>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</si>
  <si>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</si>
  <si>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</si>
  <si>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</si>
  <si>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</si>
  <si>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</si>
  <si>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</si>
  <si>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</si>
  <si>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</si>
  <si>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</si>
  <si>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</si>
  <si>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</si>
  <si>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</si>
  <si>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</si>
  <si>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</si>
  <si>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</si>
  <si>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</si>
  <si>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</si>
  <si>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</si>
  <si>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</si>
  <si>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</si>
  <si>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</si>
  <si>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</si>
  <si>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</si>
  <si>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</si>
  <si>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</si>
  <si>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</si>
  <si>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</si>
  <si>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</si>
  <si>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</si>
  <si>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</si>
  <si>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</si>
  <si>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</si>
  <si>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</si>
  <si>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</si>
  <si>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</si>
  <si>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</si>
  <si>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</si>
  <si>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</si>
  <si>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</si>
  <si>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</si>
  <si>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</si>
  <si>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</si>
  <si>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</si>
  <si>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</si>
  <si>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</si>
  <si>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</si>
  <si>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</si>
  <si>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</si>
  <si>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</si>
  <si>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</si>
  <si>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</si>
  <si>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</si>
  <si>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</si>
  <si>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</si>
  <si>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</si>
  <si>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</si>
  <si>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</si>
  <si>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</si>
  <si>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</si>
  <si>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</si>
  <si>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</si>
  <si>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</si>
  <si>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</si>
  <si>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</si>
  <si>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</si>
  <si>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</si>
  <si>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</si>
  <si>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</si>
  <si>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</si>
  <si>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</si>
  <si>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</si>
  <si>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</si>
  <si>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</si>
  <si>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</si>
  <si>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</si>
  <si>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</si>
  <si>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</si>
  <si>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</si>
  <si>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</si>
  <si>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</si>
  <si>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</si>
  <si>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</si>
  <si>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</si>
  <si>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</si>
  <si>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</si>
  <si>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</si>
  <si>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</si>
  <si>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</si>
  <si>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</si>
  <si>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</si>
  <si>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</si>
  <si>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</si>
  <si>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</si>
  <si>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</si>
  <si>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</si>
  <si>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</si>
  <si>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</si>
  <si>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</si>
  <si>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</si>
  <si>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</si>
  <si>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</si>
  <si>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</si>
  <si>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</si>
  <si>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</si>
  <si>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</si>
  <si>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</si>
  <si>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</si>
  <si>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</si>
  <si>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</si>
  <si>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</si>
  <si>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</si>
  <si>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</si>
  <si>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</si>
  <si>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</si>
  <si>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</si>
  <si>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</si>
  <si>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</si>
  <si>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</si>
  <si>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</si>
  <si>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</si>
  <si>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</si>
  <si>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</si>
  <si>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</si>
  <si>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</si>
  <si>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</si>
  <si>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</si>
  <si>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</si>
  <si>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</si>
  <si>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</si>
  <si>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</si>
  <si>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</si>
  <si>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</si>
  <si>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</si>
  <si>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</si>
  <si>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</si>
  <si>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</si>
  <si>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</si>
  <si>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</si>
  <si>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</si>
  <si>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</si>
  <si>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</si>
  <si>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</si>
  <si>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</si>
  <si>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</si>
  <si>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</si>
  <si>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</si>
  <si>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</si>
  <si>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</si>
  <si>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</si>
  <si>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</si>
  <si>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</si>
  <si>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</si>
  <si>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</si>
  <si>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</si>
  <si>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</si>
  <si>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</si>
  <si>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</si>
  <si>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</si>
  <si>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</si>
  <si>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</si>
  <si>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</si>
  <si>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</si>
  <si>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</si>
  <si>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</si>
  <si>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</si>
  <si>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</si>
  <si>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</si>
  <si>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</si>
  <si>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</si>
  <si>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</si>
  <si>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</si>
  <si>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</si>
  <si>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</si>
  <si>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</si>
  <si>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</si>
  <si>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</si>
  <si>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</si>
  <si>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</si>
  <si>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</si>
  <si>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</si>
  <si>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</si>
  <si>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</si>
  <si>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</si>
  <si>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</si>
  <si>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</si>
  <si>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</si>
  <si>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</si>
  <si>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</si>
  <si>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</si>
  <si>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</si>
  <si>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</si>
  <si>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</si>
  <si>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</si>
  <si>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</si>
  <si>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</si>
  <si>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</si>
  <si>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</si>
  <si>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</si>
  <si>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</si>
  <si>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</si>
  <si>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</si>
  <si>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</si>
  <si>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</si>
  <si>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</si>
  <si>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</si>
  <si>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</si>
  <si>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</si>
  <si>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</si>
  <si>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</si>
  <si>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</si>
  <si>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</si>
  <si>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</si>
  <si>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</si>
  <si>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</si>
  <si>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</si>
  <si>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</si>
  <si>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</si>
  <si>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</si>
  <si>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</si>
  <si>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</si>
  <si>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</si>
  <si>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</si>
  <si>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</si>
  <si>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</si>
  <si>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</si>
  <si>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</si>
  <si>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</si>
  <si>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</si>
  <si>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</si>
  <si>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</si>
  <si>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</si>
  <si>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</si>
  <si>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</si>
  <si>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</si>
  <si>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</si>
  <si>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</si>
  <si>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</si>
  <si>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</si>
  <si>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</si>
  <si>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</si>
  <si>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</si>
  <si>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</si>
  <si>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</si>
  <si>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</si>
  <si>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</si>
  <si>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</si>
  <si>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</si>
  <si>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</si>
  <si>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</si>
  <si>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</si>
  <si>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</si>
  <si>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</si>
  <si>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</si>
  <si>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</si>
  <si>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</si>
  <si>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</si>
  <si>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</si>
  <si>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</si>
  <si>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</si>
  <si>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</si>
  <si>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</si>
  <si>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</si>
  <si>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</si>
  <si>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</si>
  <si>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</si>
  <si>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</si>
  <si>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</si>
  <si>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</si>
  <si>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</si>
  <si>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</si>
  <si>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</si>
  <si>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</si>
  <si>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</si>
  <si>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</si>
  <si>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</si>
  <si>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</si>
  <si>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</si>
  <si>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</si>
  <si>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</si>
  <si>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</si>
  <si>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</si>
  <si>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</si>
  <si>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</si>
  <si>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</si>
  <si>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</si>
  <si>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</si>
  <si>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</si>
  <si>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</si>
  <si>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</si>
  <si>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</si>
  <si>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</si>
  <si>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</si>
  <si>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</si>
  <si>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</si>
  <si>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</si>
  <si>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</si>
  <si>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</si>
  <si>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</si>
  <si>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</si>
  <si>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</si>
  <si>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</si>
  <si>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</si>
  <si>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</si>
  <si>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</si>
  <si>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</si>
  <si>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</si>
  <si>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</si>
  <si>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</si>
  <si>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</si>
  <si>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</si>
  <si>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</si>
  <si>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</si>
  <si>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</si>
  <si>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</si>
  <si>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</si>
  <si>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</si>
  <si>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</si>
  <si>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</si>
  <si>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</si>
  <si>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</si>
  <si>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</si>
  <si>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</si>
  <si>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</si>
  <si>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</si>
  <si>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</si>
  <si>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</si>
  <si>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</si>
  <si>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</si>
  <si>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</si>
  <si>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</si>
  <si>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</si>
  <si>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</si>
  <si>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</si>
  <si>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</si>
  <si>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</si>
  <si>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</si>
  <si>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</si>
  <si>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</si>
  <si>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</si>
  <si>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</si>
  <si>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</si>
  <si>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</si>
  <si>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</si>
  <si>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</si>
  <si>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</si>
  <si>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</si>
  <si>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</si>
  <si>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</si>
  <si>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</si>
  <si>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</si>
  <si>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</si>
  <si>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</si>
  <si>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</si>
  <si>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</si>
  <si>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</si>
  <si>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</si>
  <si>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</si>
  <si>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</si>
  <si>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</si>
  <si>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</si>
  <si>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</si>
  <si>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</si>
  <si>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</si>
  <si>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</si>
  <si>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</si>
  <si>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</si>
  <si>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</si>
  <si>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</si>
  <si>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</si>
  <si>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</si>
  <si>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</si>
  <si>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</si>
  <si>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</si>
  <si>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</si>
  <si>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</si>
  <si>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</si>
  <si>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</si>
  <si>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</si>
  <si>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</si>
  <si>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</si>
  <si>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</si>
  <si>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</si>
  <si>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</si>
  <si>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</si>
  <si>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</si>
  <si>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</si>
  <si>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</si>
  <si>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</si>
  <si>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</si>
  <si>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</si>
  <si>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</si>
  <si>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</si>
  <si>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</si>
  <si>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</si>
  <si>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</si>
  <si>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</si>
  <si>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</si>
  <si>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</si>
  <si>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</si>
  <si>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</si>
  <si>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</si>
  <si>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</si>
  <si>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</si>
  <si>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</si>
  <si>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</si>
  <si>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</si>
  <si>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</si>
  <si>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</si>
  <si>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</si>
  <si>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</si>
  <si>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</si>
  <si>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</si>
  <si>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</si>
  <si>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</si>
  <si>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</si>
  <si>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</si>
  <si>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</si>
  <si>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</si>
  <si>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</si>
  <si>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</si>
  <si>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</si>
  <si>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</si>
  <si>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</si>
  <si>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</si>
  <si>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</si>
  <si>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</si>
  <si>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</si>
  <si>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</si>
  <si>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</si>
  <si>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</si>
  <si>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</si>
  <si>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</si>
  <si>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</si>
  <si>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</si>
  <si>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</si>
  <si>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</si>
  <si>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</si>
  <si>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</si>
  <si>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</si>
  <si>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</si>
  <si>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</si>
  <si>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</si>
  <si>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</si>
  <si>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</si>
  <si>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</si>
  <si>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</si>
  <si>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</si>
  <si>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</si>
  <si>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</si>
  <si>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</si>
  <si>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</si>
  <si>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</si>
  <si>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</si>
  <si>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</si>
  <si>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</si>
  <si>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</si>
  <si>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</si>
  <si>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</si>
  <si>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</si>
  <si>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</si>
  <si>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</si>
  <si>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</si>
  <si>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</si>
  <si>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</si>
  <si>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</si>
  <si>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</si>
  <si>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</si>
  <si>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</si>
  <si>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</si>
  <si>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</si>
  <si>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</si>
  <si>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</si>
  <si>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</si>
  <si>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</si>
  <si>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</si>
  <si>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</si>
  <si>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</si>
  <si>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</si>
  <si>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</si>
  <si>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</si>
  <si>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</si>
  <si>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</si>
  <si>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</si>
  <si>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</si>
  <si>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</si>
  <si>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</si>
  <si>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</si>
  <si>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</si>
  <si>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</si>
  <si>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</si>
  <si>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</si>
  <si>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</si>
  <si>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</si>
  <si>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</si>
  <si>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</si>
  <si>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</si>
  <si>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</si>
  <si>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</si>
  <si>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</si>
  <si>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</si>
  <si>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</si>
  <si>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</si>
  <si>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</si>
  <si>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</si>
  <si>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</si>
  <si>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</si>
  <si>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</si>
  <si>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</si>
  <si>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</si>
  <si>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</si>
  <si>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</si>
  <si>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</si>
  <si>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</si>
  <si>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</si>
  <si>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</si>
  <si>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</si>
  <si>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</si>
  <si>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</si>
  <si>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</si>
  <si>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</si>
  <si>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</si>
  <si>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</si>
  <si>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</si>
  <si>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</si>
  <si>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</si>
  <si>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</si>
  <si>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</si>
  <si>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</si>
  <si>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</si>
  <si>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</si>
  <si>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</si>
  <si>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</si>
  <si>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</si>
  <si>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</si>
  <si>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</si>
  <si>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</si>
  <si>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</si>
  <si>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</si>
  <si>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</si>
  <si>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</si>
  <si>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</si>
  <si>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</si>
  <si>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</si>
  <si>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</si>
  <si>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</si>
  <si>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</si>
  <si>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</si>
  <si>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</si>
  <si>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</si>
  <si>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</si>
  <si>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</si>
  <si>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</si>
  <si>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</si>
  <si>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</si>
  <si>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</si>
  <si>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</si>
  <si>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</si>
  <si>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</si>
  <si>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</si>
  <si>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</si>
  <si>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</si>
  <si>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</si>
  <si>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</si>
  <si>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</si>
  <si>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</si>
  <si>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</si>
  <si>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</si>
  <si>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</si>
  <si>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</si>
  <si>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</si>
  <si>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</si>
  <si>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</si>
  <si>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</si>
  <si>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</si>
  <si>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</si>
  <si>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</si>
  <si>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</si>
  <si>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</si>
  <si>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</si>
  <si>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</si>
  <si>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</si>
  <si>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</si>
  <si>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</si>
  <si>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</si>
  <si>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</si>
  <si>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</si>
  <si>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</si>
  <si>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</si>
  <si>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</si>
  <si>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</si>
  <si>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</si>
  <si>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</si>
  <si>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</si>
  <si>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</si>
  <si>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</si>
  <si>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</si>
  <si>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</si>
  <si>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</si>
  <si>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</si>
  <si>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</si>
  <si>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</si>
  <si>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</si>
  <si>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</si>
  <si>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</si>
  <si>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</si>
  <si>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</si>
  <si>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</si>
  <si>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</si>
  <si>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</si>
  <si>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</si>
  <si>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</si>
  <si>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</si>
  <si>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</si>
  <si>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</si>
  <si>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</si>
  <si>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</si>
  <si>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</si>
  <si>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</si>
  <si>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</si>
  <si>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</si>
  <si>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</si>
  <si>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</si>
  <si>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</si>
  <si>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</si>
  <si>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</si>
  <si>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</si>
  <si>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</si>
  <si>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</si>
  <si>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</si>
  <si>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</si>
  <si>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</si>
  <si>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</si>
  <si>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</si>
  <si>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</si>
  <si>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</si>
  <si>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</si>
  <si>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</si>
  <si>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</si>
  <si>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</si>
  <si>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</si>
  <si>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</si>
  <si>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</si>
  <si>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</si>
  <si>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</si>
  <si>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</si>
  <si>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</si>
  <si>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</si>
  <si>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</si>
  <si>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</si>
  <si>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</si>
  <si>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</si>
  <si>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</si>
  <si>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</si>
  <si>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</si>
  <si>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</si>
  <si>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</si>
  <si>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</si>
  <si>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</si>
  <si>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</si>
  <si>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</si>
  <si>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</si>
  <si>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</si>
  <si>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</si>
  <si>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</si>
  <si>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</si>
  <si>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</si>
  <si>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</si>
  <si>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</si>
  <si>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</si>
  <si>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</si>
  <si>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</si>
  <si>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</si>
  <si>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</si>
  <si>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</si>
  <si>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</si>
  <si>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</si>
  <si>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</si>
  <si>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</si>
  <si>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</si>
  <si>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</si>
  <si>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</si>
  <si>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</si>
  <si>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</si>
  <si>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</si>
  <si>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</si>
  <si>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</si>
  <si>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</si>
  <si>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</si>
  <si>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</si>
  <si>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</si>
  <si>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</si>
  <si>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</si>
  <si>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</si>
  <si>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</si>
  <si>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</si>
  <si>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</si>
  <si>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</si>
  <si>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</si>
  <si>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</si>
  <si>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</si>
  <si>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</si>
  <si>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</si>
  <si>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</si>
  <si>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</si>
  <si>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</si>
  <si>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</si>
  <si>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</si>
  <si>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</si>
  <si>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</si>
  <si>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</si>
  <si>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</si>
  <si>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</si>
  <si>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</si>
  <si>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</si>
  <si>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</si>
  <si>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</si>
  <si>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</si>
  <si>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</si>
  <si>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</si>
  <si>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</si>
  <si>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</si>
  <si>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</si>
  <si>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</si>
  <si>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</si>
  <si>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</si>
  <si>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</si>
  <si>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</si>
  <si>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</si>
  <si>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</si>
  <si>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</si>
  <si>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</si>
  <si>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</si>
  <si>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</si>
  <si>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</si>
  <si>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</si>
  <si>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</si>
  <si>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</si>
  <si>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</si>
  <si>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</si>
  <si>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</si>
  <si>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</si>
  <si>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</si>
  <si>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</si>
  <si>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</si>
  <si>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</si>
  <si>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</si>
  <si>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</si>
  <si>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</si>
  <si>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</si>
  <si>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</si>
  <si>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</si>
  <si>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</si>
  <si>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</si>
  <si>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</si>
  <si>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</si>
  <si>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</si>
  <si>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</si>
  <si>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</si>
  <si>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</si>
  <si>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</si>
  <si>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</si>
  <si>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</si>
  <si>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</si>
  <si>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</si>
  <si>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</si>
  <si>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</si>
  <si>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</si>
  <si>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</si>
  <si>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</si>
  <si>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</si>
  <si>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</si>
  <si>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</si>
  <si>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</si>
  <si>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</si>
  <si>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</si>
  <si>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</si>
  <si>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</si>
  <si>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</si>
  <si>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</si>
  <si>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</si>
  <si>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</si>
  <si>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</si>
  <si>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</si>
  <si>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</si>
  <si>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</si>
  <si>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</si>
  <si>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</si>
  <si>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</si>
  <si>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</si>
  <si>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</si>
  <si>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</si>
  <si>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</si>
  <si>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</si>
  <si>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</si>
  <si>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</si>
  <si>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</si>
  <si>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</si>
  <si>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</si>
  <si>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</si>
  <si>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</si>
  <si>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</si>
  <si>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</si>
  <si>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</si>
  <si>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</si>
  <si>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</si>
  <si>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</si>
  <si>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</si>
  <si>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</si>
  <si>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</si>
  <si>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</si>
  <si>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</si>
  <si>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</si>
  <si>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</si>
  <si>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</si>
  <si>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</si>
  <si>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</si>
  <si>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</si>
  <si>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</si>
  <si>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</si>
  <si>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</si>
  <si>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</si>
  <si>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</si>
  <si>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</si>
  <si>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</si>
  <si>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</si>
  <si>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</si>
  <si>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</si>
  <si>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</si>
  <si>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</si>
  <si>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</si>
  <si>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</si>
  <si>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</si>
  <si>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</si>
  <si>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</si>
  <si>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</si>
  <si>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</si>
  <si>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</si>
  <si>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</si>
  <si>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</si>
  <si>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</si>
  <si>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</si>
  <si>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</si>
  <si>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</si>
  <si>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</si>
  <si>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</si>
  <si>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</si>
  <si>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</si>
  <si>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</si>
  <si>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</si>
  <si>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</si>
  <si>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</si>
  <si>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</si>
  <si>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</si>
  <si>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</si>
  <si>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</si>
  <si>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</si>
  <si>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</si>
  <si>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</si>
  <si>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</si>
  <si>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</si>
  <si>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</si>
  <si>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</si>
  <si>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</si>
  <si>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</si>
  <si>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</si>
  <si>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</si>
  <si>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</si>
  <si>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</si>
  <si>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</si>
  <si>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</si>
  <si>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</si>
  <si>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</si>
  <si>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</si>
  <si>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</si>
  <si>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</si>
  <si>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</si>
  <si>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</si>
  <si>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</si>
  <si>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</si>
  <si>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</si>
  <si>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</si>
  <si>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</si>
  <si>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</si>
  <si>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</si>
  <si>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</si>
  <si>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</si>
  <si>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</si>
  <si>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</si>
  <si>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</si>
  <si>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</si>
  <si>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</si>
  <si>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</si>
  <si>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</si>
  <si>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</si>
  <si>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</si>
  <si>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</si>
  <si>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</si>
  <si>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</si>
  <si>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</si>
  <si>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</si>
  <si>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</si>
  <si>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</si>
  <si>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</si>
  <si>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</si>
  <si>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</si>
  <si>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</si>
  <si>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</si>
  <si>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</si>
  <si>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</si>
  <si>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</si>
  <si>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</si>
  <si>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</si>
  <si>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</si>
  <si>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</si>
  <si>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</si>
  <si>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</si>
  <si>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</si>
  <si>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</si>
  <si>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</si>
  <si>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</si>
  <si>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</si>
  <si>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</si>
  <si>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</si>
  <si>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</si>
  <si>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</si>
  <si>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</si>
  <si>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</si>
  <si>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</si>
  <si>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</si>
  <si>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</si>
  <si>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</si>
  <si>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</si>
  <si>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</si>
  <si>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</si>
  <si>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</si>
  <si>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</si>
  <si>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</si>
  <si>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</si>
  <si>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</si>
  <si>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</si>
  <si>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</si>
  <si>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</si>
  <si>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</si>
  <si>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</si>
  <si>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</si>
  <si>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</si>
  <si>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</si>
  <si>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</si>
  <si>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</si>
  <si>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</si>
  <si>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</si>
  <si>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</si>
  <si>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</si>
  <si>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</si>
  <si>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</si>
  <si>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</si>
  <si>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</si>
  <si>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</si>
  <si>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</si>
  <si>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</si>
  <si>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</si>
  <si>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</si>
  <si>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</si>
  <si>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</si>
  <si>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</si>
  <si>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</si>
  <si>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</si>
  <si>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</si>
  <si>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</si>
  <si>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</si>
  <si>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</si>
  <si>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</si>
  <si>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</si>
  <si>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</si>
  <si>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</si>
  <si>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</si>
  <si>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</si>
  <si>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</si>
  <si>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</si>
  <si>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</si>
  <si>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</si>
  <si>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</si>
  <si>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</si>
  <si>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</si>
  <si>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</si>
  <si>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</si>
  <si>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</si>
  <si>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</si>
  <si>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</si>
  <si>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</si>
  <si>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</si>
  <si>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</si>
  <si>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</si>
  <si>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</si>
  <si>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</si>
  <si>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</si>
  <si>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</si>
  <si>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</si>
  <si>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</si>
  <si>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</si>
  <si>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</si>
  <si>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</si>
  <si>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</si>
  <si>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</si>
  <si>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</si>
  <si>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</si>
  <si>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</si>
  <si>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</si>
  <si>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</si>
  <si>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</si>
  <si>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</si>
  <si>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</si>
  <si>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</si>
  <si>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</si>
  <si>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</si>
  <si>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</si>
  <si>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</si>
  <si>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</si>
  <si>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</si>
  <si>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</si>
  <si>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</si>
  <si>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</si>
  <si>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</si>
  <si>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</si>
  <si>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</si>
  <si>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</si>
  <si>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</si>
  <si>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</si>
  <si>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</si>
  <si>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</si>
  <si>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</si>
  <si>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</si>
  <si>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</si>
  <si>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</si>
  <si>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</si>
  <si>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</si>
  <si>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</si>
  <si>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</si>
  <si>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</si>
  <si>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</si>
  <si>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</si>
  <si>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</si>
  <si>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</si>
  <si>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</si>
  <si>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</si>
  <si>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</si>
  <si>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</si>
  <si>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</si>
  <si>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</si>
  <si>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</si>
  <si>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</si>
  <si>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</si>
  <si>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</si>
  <si>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</si>
  <si>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</si>
  <si>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</si>
  <si>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</si>
  <si>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</si>
  <si>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</si>
  <si>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</si>
  <si>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</si>
  <si>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</si>
  <si>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</si>
  <si>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</si>
  <si>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</si>
  <si>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</si>
  <si>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</si>
  <si>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</si>
  <si>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</si>
  <si>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</si>
  <si>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</si>
  <si>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</si>
  <si>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</si>
  <si>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</si>
  <si>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</si>
  <si>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</si>
  <si>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</si>
  <si>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</si>
  <si>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</si>
  <si>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</si>
  <si>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</si>
  <si>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</si>
  <si>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</si>
  <si>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</si>
  <si>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</si>
  <si>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</si>
  <si>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</si>
  <si>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</si>
  <si>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</si>
  <si>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</si>
  <si>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</si>
  <si>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</si>
  <si>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</si>
  <si>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</si>
  <si>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</si>
  <si>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</si>
  <si>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</si>
  <si>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</si>
  <si>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</si>
  <si>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</si>
  <si>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</si>
  <si>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</si>
  <si>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</si>
  <si>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</si>
  <si>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</si>
  <si>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</si>
  <si>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</si>
  <si>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</si>
  <si>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</si>
  <si>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</si>
  <si>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</si>
  <si>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</si>
  <si>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</si>
  <si>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</si>
  <si>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</si>
  <si>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</si>
  <si>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</si>
  <si>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</si>
  <si>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</si>
  <si>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</si>
  <si>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</si>
  <si>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</si>
  <si>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</si>
  <si>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</si>
  <si>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</si>
  <si>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</si>
  <si>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</si>
  <si>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</si>
  <si>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</si>
  <si>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</si>
  <si>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</si>
  <si>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</si>
  <si>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</si>
  <si>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</si>
  <si>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</si>
  <si>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</si>
  <si>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</si>
  <si>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</si>
  <si>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</si>
  <si>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</si>
  <si>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</si>
  <si>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</si>
  <si>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</si>
  <si>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</si>
  <si>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</si>
  <si>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</si>
  <si>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</si>
  <si>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</si>
  <si>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</si>
  <si>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</si>
  <si>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</si>
  <si>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</si>
  <si>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</si>
  <si>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</si>
  <si>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</si>
  <si>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</si>
  <si>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</si>
  <si>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</si>
  <si>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</si>
  <si>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</si>
  <si>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</si>
  <si>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</si>
  <si>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</si>
  <si>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</si>
  <si>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</si>
  <si>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</si>
  <si>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</si>
  <si>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</si>
  <si>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</si>
  <si>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</si>
  <si>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</si>
  <si>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</si>
  <si>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</si>
  <si>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</si>
  <si>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</si>
  <si>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</si>
  <si>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</si>
  <si>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</si>
  <si>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</si>
  <si>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</si>
  <si>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</si>
  <si>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</si>
  <si>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</si>
  <si>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</si>
  <si>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</si>
  <si>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</si>
  <si>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</si>
  <si>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</si>
  <si>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</si>
  <si>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</si>
  <si>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</si>
  <si>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</si>
  <si>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</si>
  <si>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</si>
  <si>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</si>
  <si>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</si>
  <si>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</si>
  <si>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</si>
  <si>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</si>
  <si>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</si>
  <si>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</si>
  <si>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</si>
  <si>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</si>
  <si>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</si>
  <si>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</si>
  <si>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</si>
  <si>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</si>
  <si>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</si>
  <si>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</si>
  <si>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</si>
  <si>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</si>
  <si>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</si>
  <si>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</si>
  <si>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</si>
  <si>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</si>
  <si>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</si>
  <si>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</si>
  <si>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</si>
  <si>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</si>
  <si>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</si>
  <si>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</si>
  <si>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</si>
  <si>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</si>
  <si>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</si>
  <si>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</si>
  <si>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</si>
  <si>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</si>
  <si>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</si>
  <si>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</si>
  <si>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</si>
  <si>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</si>
  <si>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</si>
  <si>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</si>
  <si>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</si>
  <si>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</si>
  <si>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</si>
  <si>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</si>
  <si>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</si>
  <si>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</si>
  <si>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</si>
  <si>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</si>
  <si>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</si>
  <si>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</si>
  <si>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</si>
  <si>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</si>
  <si>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</si>
  <si>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</si>
  <si>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</si>
  <si>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</si>
  <si>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</si>
  <si>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</si>
  <si>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</si>
  <si>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</si>
  <si>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</si>
  <si>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</si>
  <si>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</si>
  <si>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</si>
  <si>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</si>
  <si>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</si>
  <si>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</si>
  <si>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</si>
  <si>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</si>
  <si>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</si>
  <si>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</si>
  <si>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</si>
  <si>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</si>
  <si>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</si>
  <si>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</si>
  <si>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</si>
  <si>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</si>
  <si>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</si>
  <si>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</si>
  <si>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</si>
  <si>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</si>
  <si>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</si>
  <si>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</si>
  <si>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</si>
  <si>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</si>
  <si>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</si>
  <si>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</si>
  <si>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</si>
  <si>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</si>
  <si>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</si>
  <si>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</si>
  <si>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</si>
  <si>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</si>
  <si>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</si>
  <si>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</si>
  <si>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</si>
  <si>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</si>
  <si>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</si>
  <si>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</si>
  <si>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</si>
  <si>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</si>
  <si>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</si>
  <si>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</si>
  <si>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</si>
  <si>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</si>
  <si>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</si>
  <si>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</si>
  <si>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</si>
  <si>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</si>
  <si>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</si>
  <si>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</si>
  <si>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</si>
  <si>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</si>
  <si>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</si>
  <si>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</si>
  <si>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</si>
  <si>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</si>
  <si>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</si>
  <si>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</si>
  <si>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</si>
  <si>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</si>
  <si>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</si>
  <si>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</si>
  <si>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</si>
  <si>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</si>
  <si>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</si>
  <si>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</si>
  <si>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</si>
  <si>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</si>
  <si>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</si>
  <si>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</si>
  <si>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</si>
  <si>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</si>
  <si>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</si>
  <si>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</si>
  <si>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</si>
  <si>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</si>
  <si>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</si>
  <si>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</si>
  <si>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</si>
  <si>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</si>
  <si>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</si>
  <si>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</si>
  <si>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</si>
  <si>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</si>
  <si>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</si>
  <si>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</si>
  <si>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</si>
  <si>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</si>
  <si>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</si>
  <si>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</si>
  <si>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</si>
  <si>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</si>
  <si>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</si>
  <si>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</si>
  <si>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</si>
  <si>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</si>
  <si>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</si>
  <si>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</si>
  <si>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</si>
  <si>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</si>
  <si>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</si>
  <si>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</si>
  <si>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</si>
  <si>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</si>
  <si>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</si>
  <si>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</si>
  <si>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</si>
  <si>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</si>
  <si>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</si>
  <si>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</si>
  <si>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</si>
  <si>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</si>
  <si>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</si>
  <si>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</si>
  <si>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</si>
  <si>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</si>
  <si>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</si>
  <si>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</si>
  <si>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</si>
  <si>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</si>
  <si>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</si>
  <si>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</si>
  <si>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</si>
  <si>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</si>
  <si>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</si>
  <si>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</si>
  <si>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</si>
  <si>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</si>
  <si>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</si>
  <si>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</si>
  <si>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</si>
  <si>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</si>
  <si>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</si>
  <si>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</si>
  <si>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</si>
  <si>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</si>
  <si>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</si>
  <si>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</si>
  <si>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</si>
  <si>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</si>
  <si>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</si>
  <si>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</si>
  <si>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</si>
  <si>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</si>
  <si>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</si>
  <si>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</si>
  <si>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</si>
  <si>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</si>
  <si>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</si>
  <si>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</si>
  <si>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</si>
  <si>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</si>
  <si>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</si>
  <si>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</si>
  <si>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</si>
  <si>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</si>
  <si>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</si>
  <si>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</si>
  <si>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</si>
  <si>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</si>
  <si>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</si>
  <si>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</si>
  <si>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</si>
  <si>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</si>
  <si>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</si>
  <si>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</si>
  <si>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</si>
  <si>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</si>
  <si>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</si>
  <si>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</si>
  <si>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</si>
  <si>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</si>
  <si>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</si>
  <si>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</si>
  <si>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</si>
  <si>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</si>
  <si>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</si>
  <si>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</si>
  <si>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</si>
  <si>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</si>
  <si>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</si>
  <si>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</si>
  <si>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</si>
  <si>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</si>
  <si>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</si>
  <si>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</si>
  <si>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</si>
  <si>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</si>
  <si>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</si>
  <si>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</si>
  <si>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</si>
  <si>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</si>
  <si>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</si>
  <si>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</si>
  <si>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</si>
  <si>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</si>
  <si>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</si>
  <si>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</si>
  <si>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</si>
  <si>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</si>
  <si>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</si>
  <si>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</si>
  <si>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</si>
  <si>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</si>
  <si>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</si>
  <si>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</si>
  <si>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</si>
  <si>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</si>
  <si>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</si>
  <si>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</si>
  <si>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</si>
  <si>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</si>
  <si>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</si>
  <si>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</si>
  <si>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</si>
  <si>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</si>
  <si>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</si>
  <si>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</si>
  <si>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</si>
  <si>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</si>
  <si>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</si>
  <si>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</si>
  <si>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</si>
  <si>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</si>
  <si>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</si>
  <si>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</si>
  <si>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</si>
  <si>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</si>
  <si>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</si>
  <si>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</si>
  <si>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</si>
  <si>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</si>
  <si>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</si>
  <si>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</si>
  <si>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</si>
  <si>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</si>
  <si>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</si>
  <si>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</si>
  <si>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</si>
  <si>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</si>
  <si>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</si>
  <si>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</si>
  <si>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</si>
  <si>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</si>
  <si>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</si>
  <si>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</si>
  <si>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</si>
  <si>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</si>
  <si>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</si>
  <si>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</si>
  <si>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</si>
  <si>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</si>
  <si>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</si>
  <si>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</si>
  <si>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</si>
  <si>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</si>
  <si>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</si>
  <si>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</si>
  <si>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</si>
  <si>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</si>
  <si>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</si>
  <si>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</si>
  <si>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</si>
  <si>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</si>
  <si>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</si>
  <si>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</si>
  <si>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</si>
  <si>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</si>
  <si>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</si>
  <si>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</si>
  <si>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</si>
  <si>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</si>
  <si>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</si>
  <si>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</si>
  <si>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</si>
  <si>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</si>
  <si>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</si>
  <si>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</si>
  <si>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</si>
  <si>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</si>
  <si>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</si>
  <si>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</si>
  <si>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</si>
  <si>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</si>
  <si>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</si>
  <si>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</si>
  <si>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</si>
  <si>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</si>
  <si>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</si>
  <si>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</si>
  <si>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</si>
  <si>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</si>
  <si>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</si>
  <si>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</si>
  <si>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</si>
  <si>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</si>
  <si>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</si>
  <si>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</si>
  <si>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</si>
  <si>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</si>
  <si>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</si>
  <si>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</si>
  <si>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</si>
  <si>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</si>
  <si>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</si>
  <si>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</si>
  <si>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</si>
  <si>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</si>
  <si>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</si>
  <si>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</si>
  <si>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</si>
  <si>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</si>
  <si>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</si>
  <si>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</si>
  <si>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</si>
  <si>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</si>
  <si>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</si>
  <si>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</si>
  <si>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</si>
  <si>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</si>
  <si>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</si>
  <si>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</si>
  <si>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</si>
  <si>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</si>
  <si>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</si>
  <si>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</si>
  <si>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</si>
  <si>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</si>
  <si>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</si>
  <si>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</si>
  <si>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</si>
  <si>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</si>
  <si>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</si>
  <si>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</si>
  <si>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</si>
  <si>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</si>
  <si>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</si>
  <si>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</si>
  <si>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</si>
  <si>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</si>
  <si>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</si>
  <si>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</si>
  <si>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</si>
  <si>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</si>
  <si>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</si>
  <si>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</si>
  <si>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</si>
  <si>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</si>
  <si>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</si>
  <si>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</si>
  <si>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</si>
  <si>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</si>
  <si>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</si>
  <si>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</si>
  <si>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</si>
  <si>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</si>
  <si>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</si>
  <si>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</si>
  <si>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</si>
  <si>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</si>
  <si>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</si>
  <si>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</si>
  <si>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</si>
  <si>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</si>
  <si>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</si>
  <si>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</si>
  <si>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</si>
  <si>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</si>
  <si>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</si>
  <si>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</si>
  <si>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</si>
  <si>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</si>
  <si>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</si>
  <si>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</si>
  <si>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</si>
  <si>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</si>
  <si>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</si>
  <si>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</si>
  <si>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</si>
  <si>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</si>
  <si>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</si>
  <si>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</si>
  <si>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</si>
  <si>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</si>
  <si>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</si>
  <si>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</si>
  <si>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</si>
  <si>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</si>
  <si>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</si>
  <si>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</si>
  <si>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</si>
  <si>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</si>
  <si>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</si>
  <si>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</si>
  <si>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</si>
  <si>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</si>
  <si>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</si>
  <si>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</si>
  <si>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</si>
  <si>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</si>
  <si>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</si>
  <si>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</si>
  <si>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</si>
  <si>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</si>
  <si>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</si>
  <si>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</si>
  <si>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</si>
  <si>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</si>
  <si>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</si>
  <si>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</si>
  <si>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</si>
  <si>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</si>
  <si>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</si>
  <si>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</si>
  <si>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</si>
  <si>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</si>
  <si>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</si>
  <si>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</si>
  <si>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</si>
  <si>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</si>
  <si>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</si>
  <si>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</si>
  <si>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</si>
  <si>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</si>
  <si>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</si>
  <si>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</si>
  <si>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</si>
  <si>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</si>
  <si>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</si>
  <si>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</si>
  <si>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</si>
  <si>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</si>
  <si>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</si>
  <si>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</si>
  <si>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</si>
  <si>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</si>
  <si>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</si>
  <si>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</si>
  <si>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</si>
  <si>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</si>
  <si>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</si>
  <si>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</si>
  <si>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</si>
  <si>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</si>
  <si>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</si>
  <si>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</si>
  <si>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</si>
  <si>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</si>
  <si>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</si>
  <si>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</si>
  <si>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</si>
  <si>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</si>
  <si>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</si>
  <si>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</si>
  <si>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</si>
  <si>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</si>
  <si>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NO PCM</t>
  </si>
  <si>
    <t>80 mins</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</si>
  <si>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</si>
  <si>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</si>
  <si>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</si>
  <si>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</si>
  <si>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</si>
  <si>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</si>
  <si>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</si>
  <si>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</si>
  <si>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moved need 40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</si>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</sst>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301.21759594907053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9.4366782403085381E-2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45964.166021874997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45964.166021874997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45964.166021874997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45964.166021874997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45964.166021874997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45964.166021874997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45964.166021874997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45964.166021874997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45964.166021874997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45964.166021874997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45964.166021874997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45964.166021874997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45964.166021874997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45964.166021874997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45964.166021874997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45964.166021874997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45964.166021874997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45964.166021874997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45964.166021874997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45964.166021874997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45964.166021874997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45964.166021874997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45964.166021874997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45964.166021874997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45964.166021874997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45964.166021874997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45964.166021874997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45964.166021874997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45964.166021874997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45964.166021874997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45964.166021874997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45964.166021874997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45964.166021874997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45964.166021874997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45964.166021874997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45964.166021874997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45964.166021874997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45964.166021874997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45964.166021874997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45964.166021874997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45964.166021874997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45964.166021874997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45964.166021874997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45964.166021874997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45964.166021874997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45964.166021874997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45964.166021874997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45964.166021874997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45964.166021874997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45964.166021874997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45964.166021874997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45964.166021874997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45964.166021874997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45964.166021874997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45964.166021874997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45964.166021874997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45964.166021874997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45964.166021874997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45964.166021874997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45964.166021874997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45964.166021874997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45964.166021874997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45964.166021874997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45964.166021874997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45964.166021874997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45964.166021874997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45964.166021874997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45964.166021874997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45964.166021874997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45964.166021874997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45964.166021874997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45964.166021874997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45964.166021874997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45964.166021874997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45964.166021874997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45964.166021874997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45964.166021874997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45964.166021874997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45964.166021874997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45964.166021874997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45964.166021874997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45964.166021874997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45964.166021874997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45964.166021874997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45964.166021874997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45964.166021874997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45964.166021874997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45964.166021874997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45964.166021874997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45964.166021874997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45964.166021874997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45964.166021874997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45964.166021874997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45964.166021874997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45964.166021874997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45964.166021874997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45964.166021874997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45964.166021874997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45964.166021874997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45964.166021874997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45964.166021874997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45964.166021874997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45964.166021874997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45964.166021874997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45964.166021874997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45964.166021874997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45964.166021874997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45964.166021874997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45964.166021874997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21242E8-7218-4956-A8A2-CEB96E11D04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139.16618391203519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5.4239385416658479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45964.166021874997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45964.166021874997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45964.166021874997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45964.166021874997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45964.166021874997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45964.166021874997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45964.166021874997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45964.166021874997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45964.166021874997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45964.166021874997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45964.166021874997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45964.166021874997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45964.166021874997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45964.166021874997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45964.166021874997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45964.166021874997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45964.166021874997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45964.166021874997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45964.166021874997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45964.166021874997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45964.166021874997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45964.166021874997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45964.166021874997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45964.166021874997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45964.166021874997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45964.166021874997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45964.166021874997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45964.166021874997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45964.166021874997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45964.166021874997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45964.166021874997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45964.166021874997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45964.166021874997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45964.166021874997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45964.166021874997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45964.166021874997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45964.166021874997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45964.166021874997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45964.166021874997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45964.166021874997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45964.166021874997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45964.166021874997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45964.166021874997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45964.166021874997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45964.166021874997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45964.166021874997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45964.166021874997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45964.166021874997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45964.166021874997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45964.166021874997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45964.166021874997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45964.166021874997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45964.166021874997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45964.166021874997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45964.166021874997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45964.166021874997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45964.166021874997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45964.166021874997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45964.166021874997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45964.166021874997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45964.166021874997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45964.166021874997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45964.166021874997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45964.166021874997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45964.166021874997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45964.166021874997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45964.166021874997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45964.166021874997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45964.166021874997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45964.166021874997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45964.166021874997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45964.166021874997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45964.166021874997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45964.166021874997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45964.166021874997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45964.166021874997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45964.166021874997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45964.166021874997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45964.166021874997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45964.166021874997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45964.166021874997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45964.166021874997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45964.166021874997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45964.166021874997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45964.166021874997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45964.166021874997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45964.166021874997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45964.166021874997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45964.166021874997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45964.166021874997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45964.166021874997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45964.166021874997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45964.166021874997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45964.166021874997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45964.166021874997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45964.166021874997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45964.166021874997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45964.166021874997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45964.166021874997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45964.166021874997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45964.166021874997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45964.166021874997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45964.166021874997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45964.166021874997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45964.166021874997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45964.166021874997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45964.166021874997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45964.166021874997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45964.166021874997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45964.166021874997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45964.166021874997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45964.166021874997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45964.166021874997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45964.166021874997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45964.166021874997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45964.166021874997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45964.166021874997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45964.166021874997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45964.166021874997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45964.166021874997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45964.166021874997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45964.166021874997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45964.166021874997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45964.166021874997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45964.166021874997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45964.166021874997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45964.166021874997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45964.166021874997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45964.166021874997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45964.166021874997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45964.166021874997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45964.166021874997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45964.166021874997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45964.166021874997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45964.166021874997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45964.166021874997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45964.166021874997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45964.166021874997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45964.166021874997</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45964.166021874997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45964.166021874997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45964.166021874997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45964.166021874997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45964.166021874997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45964.166021874997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45964.166021874997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45964.166021874997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45964.166021874997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45964.166021874997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45964.166021874997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45964.166021874997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45964.166021874997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45964.166021874997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45964.166021874997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45964.166021874997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45964.166021874997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45964.166021874997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45964.166021874997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45964.166021874997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45964.166021874997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45964.166021874997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45964.166021874997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45964.166021874997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45964.166021874997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45964.166021874997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45964.166021874997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45964.166021874997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45964.166021874997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45964.166021874997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45964.166021874997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45964.166021874997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45964.166021874997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45964.166021874997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45964.166021874997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45964.166021874997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45964.166021874997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45964.166021874997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45964.166021874997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45964.166021874997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45964.166021874997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45964.166021874997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45964.166021874997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45964.166021874997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45964.166021874997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45964.166021874997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45964.166021874997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45964.166021874997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45964.166021874997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45964.166021874997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45964.166021874997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45964.166021874997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45964.166021874997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45964.166021874997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45964.166021874997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45964.166021874997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45964.166021874997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45964.166021874997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45964.166021874997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45964.166021874997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45964.166021874997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45964.166021874997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45964.166021874997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45964.166021874997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45964.166021874997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45964.166021874997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45964.166021874997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45964.166021874997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45964.166021874997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45964.166021874997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45964.166021874997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45964.166021874997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45964.166021874997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45964.166021874997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45964.166021874997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45964.166021874997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45964.166021874997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45964.166021874997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45964.166021874997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45964.166021874997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45964.166021874997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45964.166021874997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45964.166021874997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45964.166021874997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45964.166021874997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45964.166021874997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45964.166021874997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45964.166021874997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45964.166021874997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45964.166021874997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45964.166021874997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45964.166021874997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45964.166021874997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45964.166021874997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45964.166021874997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45964.166021874997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45964.166021874997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45964.166021874997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45964.166021874997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45964.166021874997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45964.166021874997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45964.166021874997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45964.166021874997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45964.166021874997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45964.166021874997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45964.166021874997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45964.166021874997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45964.166021874997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45964.166021874997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45964.166021874997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45964.166021874997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45964.166021874997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45964.166021874997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45964.166021874997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45964.166021874997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45964.166021874997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45964.166021874997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45964.166021874997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45964.166021874997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45964.166021874997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45964.166021874997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45964.166021874997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45964.166021874997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45964.166021874997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45964.166021874997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45964.166021874997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45964.166021874997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45964.166021874997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45964.166021874997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45964.166021874997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45964.166021874997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45964.166021874997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45964.166021874997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45964.166021874997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45964.166021874997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45964.166021874997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45964.166021874997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45964.166021874997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45964.166021874997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45964.166021874997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45964.166021874997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45964.166021874997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45964.166021874997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45964.166021874997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45964.166021874997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45964.166021874997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45964.166021874997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45964.166021874997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45964.166021874997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45964.166021874997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45964.166021874997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45964.166021874997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45964.166021874997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45964.166021874997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45964.166021874997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45964.166021874997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45964.166021874997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45964.166021874997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45964.166021874997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45964.166021874997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45964.166021874997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45964.166021874997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45964.166021874997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45964.166021874997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45964.166021874997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45964.166021874997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45964.166021874997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45964.166021874997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45964.166021874997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45964.166021874997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45964.166021874997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45964.166021874997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45964.166021874997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45964.166021874997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45964.166021874997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45964.166021874997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45964.166021874997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45964.166021874997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45964.166021874997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45964.166021874997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45964.166021874997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45964.166021874997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45964.166021874997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45964.166021874997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45964.166021874997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45964.166021874997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45964.166021874997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45964.166021874997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45964.166021874997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45964.166021874997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45964.166021874997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45964.166021874997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45964.166021874997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45964.166021874997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45964.166021874997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45964.166021874997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45964.166021874997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45964.166021874997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45964.166021874997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45964.166021874997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45964.166021874997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45964.166021874997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45964.166021874997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45964.166021874997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45964.166021874997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45964.166021874997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45964.166021874997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45964.166021874997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45964.166021874997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45964.166021874997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45964.166021874997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45964.166021874997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45964.166021874997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45964.166021874997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45964.166021874997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45964.166021874997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45964.166021874997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45964.166021874997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45964.166021874997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45964.166021874997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45964.166021874997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45964.166021874997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45964.166021874997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45964.166021874997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45964.166021874997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45964.166021874997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45964.166021874997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45964.166021874997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45964.166021874997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45964.166021874997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45964.166021874997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45964.166021874997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45964.166021874997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45964.166021874997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45964.166021874997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45964.166021874997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45964.166021874997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45964.166021874997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45964.166021874997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45964.166021874997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45964.166021874997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45964.166021874997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45964.166021874997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45964.166021874997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45964.166021874997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45964.166021874997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45964.166021874997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45964.166021874997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45964.166021874997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45964.166021874997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45964.166021874997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45964.166021874997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45964.166021874997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45964.166021874997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45964.166021874997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45964.166021874997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45964.166021874997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45964.166021874997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45964.166021874997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45964.166021874997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45964.166021874997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45964.166021874997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45964.166021874997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45964.166021874997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45964.166021874997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45964.166021874997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45964.166021874997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45964.166021874997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45964.166021874997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45964.166021874997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45964.166021874997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45964.166021874997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45964.166021874997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45964.166021874997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45964.166021874997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45964.166021874997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45964.166021874997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45964.166021874997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45964.166021874997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45964.166021874997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45964.166021874997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45964.166021874997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45964.166021874997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45964.166021874997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45964.166021874997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45964.166021874997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45964.166021874997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45964.166021874997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45964.166021874997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45964.166021874997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45964.166021874997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45964.166021874997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45964.166021874997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45964.166021874997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45964.166021874997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45964.166021874997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45964.166021874997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45964.166021874997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45964.166021874997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45964.166021874997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45964.166021874997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45964.166021874997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45964.166021874997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45964.166021874997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45964.166021874997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45964.166021874997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45964.166021874997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45964.166021874997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45964.166021874997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45964.166021874997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45964.166021874997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45964.166021874997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45964.166021874997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45964.166021874997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45964.166021874997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45964.166021874997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45964.166021874997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45964.166021874997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45964.166021874997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45964.166021874997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45964.166021874997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45964.166021874997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45964.166021874997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45964.166021874997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45964.166021874997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45964.166021874997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45964.166021874997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45964.166021874997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45964.166021874997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45964.166021874997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45964.166021874997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45964.166021874997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45964.166021874997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45964.166021874997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45964.166021874997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45964.166021874997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45964.166021874997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45964.166021874997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45964.166021874997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45964.166021874997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45964.166021874997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45964.166021874997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45964.166021874997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45964.166021874997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45964.166021874997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45964.166021874997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45964.166021874997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45964.166021874997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45964.166021874997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45964.166021874997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45964.166021874997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45964.166021874997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45964.166021874997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45964.166021874997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45964.166021874997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45964.166021874997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45964.166021874997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45964.166021874997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45964.166021874997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45964.166021874997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45964.166021874997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45964.166021874997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45964.166021874997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45964.166021874997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45964.166021874997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45964.166021874997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45964.166021874997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45964.166021874997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45964.166021874997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45964.166021874997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45964.166021874997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45964.166021874997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45964.166021874997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45964.166021874997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45964.166021874997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45964.166021874997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45964.166021874997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45964.166021874997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45964.166021874997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45964.166021874997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45964.166021874997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45964.166021874997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45964.166021874997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45964.166021874997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45964.166021874997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45964.166021874997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45964.166021874997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45964.166021874997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45964.166021874997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45964.166021874997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45964.166021874997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45964.166021874997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45964.166021874997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45964.166021874997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45964.166021874997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45964.166021874997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45964.166021874997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45964.166021874997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45964.166021874997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45964.166021874997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45964.166021874997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45964.166021874997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45964.166021874997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45964.166021874997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45964.166021874997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45964.166021874997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45964.166021874997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45964.166021874997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45964.166021874997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45964.166021874997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45964.166021874997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45964.166021874997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45964.166021874997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45964.166021874997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45964.166021874997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45964.166021874997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45964.166021874997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45964.166021874997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45964.166021874997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45964.166021874997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45964.166021874997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45964.166021874997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45964.166021874997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45964.166021874997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45964.166021874997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45964.166021874997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45964.166021874997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45964.166021874997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45964.166021874997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45964.166021874997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45964.166021874997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45964.166021874997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45964.166021874997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45964.166021874997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45964.166021874997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45964.166021874997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45964.166021874997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45964.166021874997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45964.166021874997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45964.166021874997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45964.166021874997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45964.166021874997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45964.166021874997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45964.166021874997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45964.166021874997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45964.166021874997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45964.166021874997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45964.166021874997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45964.166021874997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45964.166021874997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45964.166021874997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45964.166021874997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45964.166021874997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45964.166021874997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45964.166021874997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45964.166021874997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45964.166021874997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45964.166021874997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45964.166021874997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45964.166021874997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45964.166021874997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45964.166021874997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45964.166021874997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45964.166021874997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45964.166021874997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45964.166021874997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45964.166021874997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45964.166021874997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45964.166021874997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45964.166021874997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45964.166021874997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45964.166021874997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45964.166021874997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45964.166021874997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45964.166021874997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45964.166021874997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45964.166021874997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45964.166021874997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45964.166021874997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45964.166021874997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45964.166021874997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45964.166021874997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45964.166021874997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45964.166021874997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45964.166021874997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45964.166021874997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45964.166021874997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45964.166021874997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45964.166021874997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45964.166021874997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45964.166021874997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45964.166021874997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45964.166021874997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45964.166021874997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45964.166021874997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45964.166021874997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45964.166021874997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45964.166021874997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45964.166021874997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45964.166021874997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45964.166021874997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45964.166021874997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45964.166021874997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45964.166021874997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45964.166021874997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45964.166021874997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45964.166021874997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45964.166021874997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45964.166021874997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45964.166021874997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45964.166021874997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45964.166021874997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45964.166021874997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45964.166021874997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45964.166021874997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45964.166021874997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45964.166021874997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45964.166021874997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45964.166021874997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45964.166021874997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45964.166021874997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45964.166021874997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45964.166021874997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45964.166021874997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45964.166021874997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45964.166021874997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45964.166021874997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45964.166021874997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45964.166021874997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45964.166021874997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45964.166021874997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45964.166021874997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45964.166021874997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45964.166021874997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45964.166021874997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45964.166021874997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45964.166021874997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45964.166021874997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45964.166021874997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45964.166021874997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45964.166021874997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45964.166021874997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45964.166021874997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45964.166021874997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45964.166021874997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45964.166021874997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45964.166021874997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45964.166021874997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45964.166021874997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45964.166021874997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45964.166021874997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45964.166021874997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45964.166021874997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45964.166021874997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45964.166021874997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45964.166021874997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45964.166021874997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45964.166021874997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45964.166021874997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45964.166021874997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45964.166021874997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45964.166021874997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45964.166021874997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45964.166021874997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45964.166021874997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45964.166021874997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45964.166021874997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45964.166021874997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45964.166021874997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45964.166021874997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45964.166021874997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45964.166021874997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45964.166021874997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45964.166021874997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45964.166021874997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45964.166021874997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45964.166021874997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45964.166021874997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45964.166021874997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45964.166021874997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45964.166021874997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45964.166021874997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45964.166021874997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45964.166021874997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45964.166021874997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45964.166021874997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45964.166021874997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45964.166021874997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45964.166021874997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45964.166021874997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45964.166021874997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45964.166021874997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45964.166021874997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45964.166021874997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45964.166021874997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45964.166021874997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45964.166021874997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45964.166021874997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45964.166021874997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45964.166021874997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45964.166021874997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45964.166021874997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45964.166021874997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45964.166021874997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45964.166021874997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45964.166021874997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45964.166021874997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45964.166021874997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45964.166021874997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45964.166021874997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45964.166021874997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45964.166021874997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45964.166021874997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45964.166021874997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45964.166021874997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45964.166021874997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45964.166021874997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45964.166021874997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45964.166021874997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45964.166021874997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45964.166021874997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45964.166021874997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45964.166021874997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45964.166021874997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45964.166021874997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45964.166021874997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45964.166021874997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45964.166021874997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45964.166021874997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45964.166021874997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45964.166021874997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45964.166021874997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45964.166021874997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45964.166021874997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45964.166021874997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45964.166021874997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45964.166021874997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45964.166021874997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45964.166021874997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45964.166021874997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45964.166021874997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45964.166021874997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45964.166021874997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45964.166021874997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45964.166021874997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45964.166021874997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45964.166021874997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45964.166021874997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45964.166021874997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45964.166021874997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45964.166021874997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45964.166021874997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45964.166021874997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45964.166021874997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45964.166021874997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45964.166021874997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45964.166021874997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45964.166021874997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45964.166021874997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45964.166021874997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45964.166021874997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45964.166021874997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45964.166021874997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45964.166021874997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45964.166021874997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45964.166021874997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45964.166021874997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45964.166021874997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45964.166021874997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45964.166021874997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45964.166021874997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45964.166021874997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45964.166021874997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45964.166021874997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45964.166021874997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45964.166021874997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45964.166021874997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45964.166021874997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45964.166021874997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45964.166021874997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45964.166021874997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45964.166021874997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45964.166021874997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45964.166021874997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45964.166021874997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45964.166021874997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45964.166021874997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45964.166021874997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45964.166021874997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45964.166021874997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45964.166021874997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45964.166021874997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45964.166021874997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45964.166021874997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45964.166021874997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45964.166021874997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45964.166021874997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45964.166021874997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45964.166021874997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45964.166021874997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45964.166021874997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45964.166021874997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45964.166021874997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45964.166021874997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45964.166021874997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45964.166021874997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45964.166021874997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45964.166021874997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45964.166021874997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45964.166021874997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45964.166021874997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45964.166021874997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45964.166021874997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45964.166021874997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45964.166021874997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45964.166021874997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45964.166021874997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45964.166021874997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45964.166021874997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45964.166021874997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45964.166021874997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45964.166021874997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45964.166021874997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45964.166021874997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45964.166021874997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45964.166021874997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45964.166021874997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45964.166021874997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45964.166021874997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45964.166021874997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45964.166021874997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45964.166021874997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45964.166021874997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45964.166021874997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45964.166021874997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45964.166021874997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45964.166021874997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45964.166021874997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45964.166021874997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45964.166021874997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45964.166021874997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45964.166021874997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45964.166021874997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45964.166021874997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45964.166021874997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45964.166021874997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45964.166021874997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45964.166021874997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45964.166021874997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45964.166021874997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45964.166021874997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45964.166021874997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45964.166021874997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45964.166021874997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45964.166021874997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45964.166021874997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45964.166021874997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45964.166021874997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45964.166021874997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45964.166021874997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45964.166021874997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45964.166021874997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45964.166021874997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45964.166021874997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45964.166021874997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45964.166021874997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45964.166021874997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45964.166021874997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45964.166021874997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45964.166021874997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45964.166021874997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45964.166021874997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45964.166021874997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45964.166021874997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45964.166021874997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45964.166021874997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45964.166021874997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45964.166021874997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45964.166021874997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45964.166021874997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45964.166021874997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45964.166021874997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45964.166021874997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45964.166021874997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45964.166021874997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45964.166021874997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45964.166021874997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45964.166021874997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45964.166021874997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45964.166021874997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45964.166021874997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45964.166021874997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45964.166021874997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45964.166021874997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45964.166021874997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45964.166021874997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45964.166021874997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45964.166021874997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45964.166021874997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45964.166021874997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45964.166021874997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45964.166021874997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45964.166021874997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45964.166021874997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45964.166021874997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45964.166021874997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45964.166021874997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45964.166021874997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45964.166021874997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45964.166021874997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45964.166021874997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45964.166021874997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45964.166021874997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45964.166021874997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45964.166021874997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45964.166021874997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45964.166021874997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45964.166021874997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45964.166021874997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45964.166021874997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45964.166021874997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45964.166021874997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45964.166021874997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45964.166021874997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45964.166021874997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45964.166021874997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45964.166021874997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45964.166021874997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45964.166021874997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45964.166021874997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45964.166021874997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45964.166021874997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45964.166021874997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45964.166021874997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45964.166021874997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45964.166021874997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45964.166021874997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45964.166021874997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45964.166021874997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45964.166021874997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45964.166021874997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45964.166021874997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45964.166021874997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45964.166021874997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45964.166021874997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45964.166021874997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45964.166021874997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45964.166021874997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45964.166021874997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45964.166021874997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45964.166021874997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45964.166021874997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45964.166021874997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45964.166021874997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45964.166021874997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45964.166021874997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45964.166021874997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45964.166021874997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45964.166021874997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45964.166021874997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45964.166021874997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45964.166021874997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45964.166021874997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45964.166021874997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45964.166021874997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45964.166021874997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45964.166021874997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45964.166021874997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45964.166021874997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45964.166021874997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45964.166021874997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45964.166021874997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45964.166021874997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45964.166021874997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45964.166021874997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45964.166021874997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45964.166021874997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45964.166021874997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45964.166021874997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45964.166021874997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45964.166021874997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45964.166021874997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45964.166021874997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45964.166021874997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45964.166021874997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45964.166021874997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45964.166021874997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45964.166021874997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45964.166021874997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45964.166021874997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45964.166021874997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45964.166021874997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45964.166021874997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45964.166021874997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45964.166021874997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45964.166021874997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45964.166021874997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45964.166021874997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45964.166021874997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45964.166021874997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45964.166021874997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45964.166021874997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45964.166021874997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45964.166021874997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45964.166021874997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45964.166021874997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45964.166021874997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45964.166021874997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45964.166021874997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45964.166021874997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45964.166021874997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45964.166021874997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45964.166021874997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45964.166021874997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45964.166021874997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45964.166021874997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45964.166021874997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45964.166021874997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45964.166021874997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45964.166021874997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45964.166021874997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45964.166021874997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45964.166021874997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45964.166021874997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45964.166021874997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45964.166021874997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45964.166021874997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45964.166021874997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45964.166021874997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45964.166021874997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45964.166021874997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45964.166021874997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45964.166021874997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45964.166021874997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45964.166021874997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45964.166021874997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45964.166021874997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45964.166021874997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45964.166021874997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45964.166021874997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45964.166021874997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45964.166021874997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45964.166021874997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45964.166021874997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45964.166021874997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45964.166021874997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45964.166021874997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45964.166021874997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45964.166021874997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45964.166021874997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45964.166021874997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45964.166021874997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45964.166021874997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45964.166021874997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45964.166021874997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45964.166021874997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45964.166021874997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45964.166021874997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45964.166021874997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45964.166021874997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45964.166021874997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45964.166021874997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45964.166021874997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45964.166021874997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45964.166021874997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45964.166021874997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45964.166021874997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45964.166021874997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45964.166021874997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45964.166021874997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45964.166021874997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45964.166021874997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45964.166021874997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45964.166021874997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45964.166021874997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45964.166021874997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45964.166021874997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45964.166021874997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45964.166021874997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45964.166021874997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45964.166021874997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45964.166021874997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45964.166021874997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45964.166021874997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45964.166021874997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45964.166021874997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45964.166021874997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45964.166021874997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45964.166021874997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45964.166021874997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45964.166021874997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45964.166021874997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45964.166021874997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45964.166021874997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45964.166021874997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45964.166021874997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45964.166021874997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45964.166021874997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45964.166021874997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45964.166021874997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45964.166021874997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45964.166021874997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45964.166021874997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45964.166021874997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45964.166021874997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45964.166021874997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45964.166021874997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45964.166021874997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45964.166021874997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45964.166021874997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45964.166021874997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45964.166021874997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45964.166021874997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45964.166021874997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45964.166021874997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45964.166021874997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45964.166021874997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45964.166021874997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45964.166021874997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45964.166021874997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45964.166021874997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45964.166021874997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45964.166021874997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45964.166021874997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45964.166021874997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45964.166021874997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45964.166021874997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45964.166021874997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45964.166021874997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45964.166021874997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45964.166021874997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45964.166021874997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45964.166021874997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45964.166021874997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45964.166021874997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45964.166021874997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45964.166021874997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45964.166021874997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45964.166021874997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45964.166021874997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45964.166021874997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45964.166021874997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45964.166021874997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45964.166021874997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45964.166021874997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45964.166021874997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45964.166021874997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45964.166021874997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45964.166021874997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45964.166021874997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45964.166021874997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45964.166021874997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45964.166021874997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45964.166021874997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45964.166021874997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45964.166021874997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45964.166021874997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45964.166021874997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45964.166021874997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45964.166021874997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45964.166021874997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45964.166021874997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45964.166021874997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45964.166021874997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45964.166021874997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45964.166021874997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45964.166021874997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45964.166021874997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45964.166021874997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45964.166021874997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45964.166021874997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45964.166021874997</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260.68530428240047</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0.29241076388279907</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0.12435520833241753</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5</v>
      </c>
      <c r="D5" s="120" t="s">
        <v>36648</v>
      </c>
      <c r="E5" s="97" t="s">
        <v>39021</v>
      </c>
      <c r="F5" s="122"/>
      <c r="G5" s="123">
        <f ca="1">IFERROR(NOW()-F5,"")</f>
        <v>45964.166021874997</v>
      </c>
      <c r="H5" s="122">
        <v>45964.14329861111</v>
      </c>
      <c r="I5" s="118" t="str">
        <f>IFERROR(VLOOKUP(D5,DB!A:F,6,0),"")</f>
        <v>Generator-SG</v>
      </c>
      <c r="J5" s="118" t="str">
        <f>IFERROR(VLOOKUP(D5,DB!A:G,7,0),"")</f>
        <v>In progress</v>
      </c>
      <c r="K5" s="124" t="s">
        <v>39115</v>
      </c>
      <c r="L5" s="120" t="str">
        <f>IFERROR(VLOOKUP(D5,DB!A:I,9,0),"")</f>
        <v>Latis</v>
      </c>
    </row>
    <row r="6" spans="1:16" ht="15" customHeight="1">
      <c r="A6" s="118" t="s">
        <v>39114</v>
      </c>
      <c r="B6" s="118" t="str">
        <f>IFERROR(VLOOKUP(D6,DB!A:K,11,0),"")</f>
        <v>R4</v>
      </c>
      <c r="C6" s="119">
        <v>2</v>
      </c>
      <c r="D6" s="120" t="s">
        <v>28058</v>
      </c>
      <c r="E6" s="97" t="s">
        <v>39021</v>
      </c>
      <c r="F6" s="122"/>
      <c r="G6" s="123">
        <f ca="1">IFERROR(NOW()-F6,"")</f>
        <v>45964.166021874997</v>
      </c>
      <c r="H6" s="122">
        <v>45964.150972222225</v>
      </c>
      <c r="I6" s="118" t="str">
        <f>IFERROR(VLOOKUP(D6,DB!A:F,6,0),"")</f>
        <v>Generator-SG</v>
      </c>
      <c r="J6" s="118" t="str">
        <f>IFERROR(VLOOKUP(D6,DB!A:G,7,0),"")</f>
        <v>Good</v>
      </c>
      <c r="K6" s="124" t="s">
        <v>39116</v>
      </c>
      <c r="L6" s="120" t="str">
        <f>IFERROR(VLOOKUP(D6,DB!A:I,9,0),"")</f>
        <v>Latis</v>
      </c>
    </row>
    <row r="7" spans="1:16" ht="15" customHeight="1">
      <c r="A7" s="118"/>
      <c r="B7" s="118" t="str">
        <f>IFERROR(VLOOKUP(D7,DB!A:K,11,0),"")</f>
        <v/>
      </c>
      <c r="C7" s="119"/>
      <c r="D7" s="120"/>
      <c r="E7" s="97"/>
      <c r="F7" s="122"/>
      <c r="G7" s="123">
        <f ca="1">IFERROR(NOW()-F7,"")</f>
        <v>45964.166021874997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45964.166021874997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45964.166021874997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45964.166021874997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45964.166021874997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45964.166021874997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45964.166021874997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45964.166021874997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45964.166021874997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45964.166021874997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45964.166021874997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45964.166021874997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45964.166021874997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45964.166021874997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45964.166021874997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45964.166021874997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45964.166021874997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45964.166021874997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45964.166021874997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45964.166021874997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45964.166021874997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45964.166021874997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45964.166021874997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45964.166021874997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45964.166021874997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45964.166021874997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45964.166021874997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45964.166021874997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45964.166021874997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45964.166021874997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45964.166021874997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45964.166021874997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45964.166021874997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45964.166021874997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45964.166021874997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45964.166021874997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45964.166021874997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45964.166021874997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45964.166021874997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45964.166021874997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45964.166021874997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45964.166021874997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45964.166021874997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45964.166021874997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45964.166021874997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45964.166021874997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45964.166021874997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45964.166021874997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45964.166021874997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45964.166021874997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45964.166021874997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45964.166021874997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45964.166021874997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45964.166021874997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45964.166021874997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45964.166021874997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45964.166021874997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45964.166021874997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45964.166021874997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45964.166021874997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45964.166021874997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45964.166021874997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45964.166021874997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45964.166021874997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45964.166021874997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45964.166021874997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45964.166021874997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45964.166021874997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45964.166021874997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45964.166021874997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45964.166021874997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45964.166021874997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45964.166021874997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45964.166021874997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45964.166021874997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45964.166021874997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45964.166021874997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45964.166021874997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45964.166021874997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45964.166021874997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45964.166021874997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45964.166021874997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45964.166021874997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45964.166021874997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45964.166021874997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45964.166021874997</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45964.166021874997</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72.333961689808348</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39102</v>
      </c>
      <c r="F3" s="38">
        <v>45926.188877314817</v>
      </c>
      <c r="G3" s="143">
        <f t="shared" ref="G3" ca="1" si="0">IFERROR(NOW()-F3,"")</f>
        <v>37.977144560180022</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39102</v>
      </c>
      <c r="F4" s="152">
        <v>45948.661111111112</v>
      </c>
      <c r="G4" s="153">
        <f ca="1">IFERROR(NOW()-F4,"")</f>
        <v>15.504910763884254</v>
      </c>
      <c r="H4" s="152">
        <v>45948.661111111112</v>
      </c>
      <c r="I4" s="151" t="str">
        <f>IFERROR(VLOOKUP(D4,DB!A:F,6,0),"")</f>
        <v>SCECO</v>
      </c>
      <c r="J4" s="151" t="str">
        <f>IFERROR(VLOOKUP(D4,DB!A:G,7,0),"")</f>
        <v>Dead</v>
      </c>
      <c r="K4" s="151" t="s">
        <v>39122</v>
      </c>
      <c r="L4" s="151" t="str">
        <f>IFERROR(VLOOKUP(D4,DB!A:I,9,0),"")</f>
        <v>Latis</v>
      </c>
    </row>
    <row r="5" spans="1:13" ht="15">
      <c r="A5" s="151" t="s">
        <v>39123</v>
      </c>
      <c r="B5" s="151" t="str">
        <f>IFERROR(VLOOKUP(D5,DB!A:K,11,0),"")</f>
        <v>R5</v>
      </c>
      <c r="C5" s="151">
        <v>1</v>
      </c>
      <c r="D5" s="151" t="s">
        <v>33920</v>
      </c>
      <c r="E5" s="151" t="s">
        <v>39021</v>
      </c>
      <c r="F5" s="152">
        <v>45964.131828703707</v>
      </c>
      <c r="G5" s="153">
        <f ca="1">IFERROR(NOW()-F5,"")</f>
        <v>3.4193171290098689E-2</v>
      </c>
      <c r="H5" s="152">
        <v>45964.125925925924</v>
      </c>
      <c r="I5" s="151" t="str">
        <f>IFERROR(VLOOKUP(D5,DB!A:F,6,0),"")</f>
        <v>Generator-SG</v>
      </c>
      <c r="J5" s="151" t="str">
        <f>IFERROR(VLOOKUP(D5,DB!A:G,7,0),"")</f>
        <v>Vandalized</v>
      </c>
      <c r="K5" s="151" t="s">
        <v>39124</v>
      </c>
      <c r="L5" s="151" t="str">
        <f>IFERROR(VLOOKUP(D5,DB!A:I,9,0),"")</f>
        <v>Latis</v>
      </c>
    </row>
    <row r="6" spans="1:13" ht="15">
      <c r="A6" s="151"/>
      <c r="B6" s="151" t="str">
        <f>IFERROR(VLOOKUP(D6,DB!A:K,11,0),"")</f>
        <v/>
      </c>
      <c r="C6" s="151"/>
      <c r="D6" s="151"/>
      <c r="E6" s="151"/>
      <c r="F6" s="152"/>
      <c r="G6" s="153">
        <f ca="1">IFERROR(NOW()-F6,"")</f>
        <v>45964.166021874997</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45964.166021874997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45964.166021874997</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45964.166021874997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45964.166021874997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45964.166021874997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45964.166021874997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45964.166021874997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45964.166021874997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45964.166021874997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45964.166021874997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45964.166021874997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45964.166021874997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45964.166021874997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45964.166021874997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45964.166021874997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45964.166021874997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45964.166021874997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45964.166021874997</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45964.166021874997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45964.166021874997</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45964.166021874997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45964.166021874997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45964.166021874997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45964.166021874997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45964.166021874997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45964.166021874997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45964.166021874997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45964.166021874997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45964.166021874997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45964.166021874997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45964.166021874997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45964.166021874997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45964.166021874997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45964.166021874997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45964.166021874997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45964.166021874997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45964.166021874997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45964.166021874997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45964.166021874997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45964.166021874997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45964.166021874997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45964.166021874997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45964.166021874997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45964.166021874997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45964.166021874997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45964.166021874997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45964.166021874997</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45964.166021874997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45964.166021874997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45964.166021874997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45964.166021874997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45964.166021874997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45964.166021874997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45964.166021874997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45964.166021874997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45964.166021874997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45964.166021874997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45964.166021874997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45964.166021874997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45964.166021874997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45964.166021874997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45964.166021874997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45964.166021874997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45964.166021874997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45964.166021874997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45964.166021874997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45964.166021874997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45964.166021874997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45964.166021874997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45964.166021874997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45964.166021874997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45964.166021874997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45964.166021874997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45964.166021874997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45964.166021874997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45964.166021874997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45964.166021874997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45964.166021874997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45964.166021874997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45964.166021874997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45964.166021874997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45964.166021874997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45964.166021874997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45964.166021874997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45964.166021874997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45964.166021874997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45964.166021874997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45964.166021874997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45964.166021874997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45964.166021874997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45964.166021874997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45964.166021874997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45964.166021874997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45964.166021874997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45964.166021874997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45964.166021874997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45964.166021874997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45964.166021874997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45964.166021874997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45964.166021874997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45964.166021874997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45964.166021874997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45964.166021874997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45964.166021874997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45964.166021874997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45964.166021874997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45964.166021874997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45964.166021874997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45964.166021874997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45964.166021874997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45964.166021874997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45964.166021874997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45964.166021874997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45964.166021874997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45964.166021874997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45964.166021874997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45964.166021874997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45964.166021874997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45964.166021874997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45964.166021874997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45964.166021874997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45964.166021874997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45964.166021874997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45964.166021874997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45964.166021874997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45964.166021874997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45964.166021874997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45964.166021874997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45964.166021874997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45964.166021874997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45964.166021874997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45964.166021874997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45964.166021874997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45964.166021874997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45964.166021874997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45964.166021874997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45964.166021874997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45964.166021874997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45964.166021874997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45964.166021874997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45964.166021874997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45964.166021874997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45964.166021874997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45964.166021874997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45964.166021874997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45964.166021874997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45964.166021874997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45964.166021874997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45964.166021874997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45964.166021874997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45964.166021874997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45964.166021874997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45964.166021874997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45964.166021874997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45964.166021874997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45964.166021874997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45964.166021874997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45964.166021874997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45964.166021874997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45964.166021874997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45964.166021874997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45964.166021874997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45964.166021874997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45964.166021874997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45964.166021874997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45964.166021874997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45964.166021874997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45964.166021874997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45964.166021874997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45964.166021874997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45964.166021874997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45964.166021874997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45964.166021874997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45964.166021874997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45964.166021874997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45964.166021874997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45964.166021874997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45964.166021874997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45964.166021874997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45964.166021874997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45964.166021874997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45964.166021874997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45964.166021874997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45964.166021874997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45964.166021874997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45964.166021874997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45964.166021874997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45964.166021874997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45964.166021874997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45964.166021874997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45964.166021874997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45964.166021874997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45964.166021874997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45964.166021874997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45964.166021874997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45964.166021874997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45964.166021874997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45964.166021874997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45964.166021874997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45964.166021874997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45964.166021874997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45964.166021874997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45964.166021874997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45964.166021874997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45964.166021874997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45964.166021874997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45964.166021874997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45964.166021874997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45964.166021874997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45964.166021874997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45964.166021874997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45964.166021874997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45964.166021874997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45964.166021874997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45964.166021874997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45964.166021874997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45964.166021874997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45964.166021874997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45964.166021874997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45964.166021874997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45964.166021874997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45964.166021874997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45964.166021874997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45964.166021874997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45964.166021874997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45964.166021874997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45964.166021874997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45964.166021874997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45964.166021874997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45964.166021874997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45964.166021874997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45964.166021874997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45964.166021874997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45964.166021874997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45964.166021874997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45964.166021874997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45964.166021874997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45964.166021874997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45964.166021874997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45964.166021874997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45964.166021874997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45964.166021874997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45964.166021874997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45964.166021874997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45964.166021874997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45964.166021874997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45964.166021874997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45964.166021874997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45964.166021874997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45964.166021874997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45964.166021874997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45964.166021874997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45964.166021874997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45964.166021874997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45964.166021874997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45964.166021874997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45964.166021874997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45964.166021874997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45964.166021874997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45964.166021874997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45964.166021874997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45964.166021874997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45964.166021874997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45964.166021874997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45964.166021874997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45964.166021874997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45964.166021874997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45964.166021874997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45964.166021874997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45964.166021874997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45964.166021874997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45964.166021874997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45964.166021874997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45964.166021874997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45964.166021874997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45964.166021874997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45964.166021874997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45964.166021874997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45964.166021874997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45964.166021874997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45964.166021874997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45964.166021874997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45964.166021874997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45964.166021874997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45964.166021874997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45964.166021874997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45964.166021874997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45964.166021874997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45964.166021874997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45964.166021874997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45964.166021874997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45964.166021874997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45964.166021874997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45964.166021874997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45964.166021874997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45964.166021874997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45964.166021874997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45964.166021874997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45964.166021874997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45964.166021874997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45964.166021874997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45964.166021874997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45964.166021874997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45964.166021874997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45964.166021874997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45964.166021874997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45964.166021874997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45964.166021874997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45964.166021874997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45964.166021874997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45964.166021874997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45964.166021874997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45964.166021874997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45964.166021874997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45964.166021874997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45964.166021874997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45964.166021874997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45964.166021874997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45964.166021874997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45964.166021874997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45964.166021874997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45964.166021874997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45964.166021874997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45964.166021874997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45964.166021874997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45964.166021874997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45964.166021874997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45964.166021874997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45964.166021874997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45964.166021874997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45964.166021874997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45964.166021874997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45964.166021874997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45964.166021874997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45964.166021874997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45964.166021874997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45964.166021874997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45964.166021874997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45964.166021874997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45964.166021874997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45964.166021874997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45964.166021874997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45964.166021874997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45964.166021874997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45964.166021874997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45964.166021874997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45964.166021874997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45964.166021874997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45964.166021874997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45964.166021874997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45964.166021874997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45964.166021874997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45964.166021874997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45964.166021874997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45964.166021874997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45964.166021874997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45964.166021874997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45964.166021874997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45964.166021874997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45964.166021874997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45964.166021874997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45964.166021874997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45964.166021874997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45964.166021874997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45964.166021874997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45964.166021874997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45964.166021874997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45964.166021874997</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39125</v>
      </c>
      <c r="B2" s="169" t="str">
        <f>IFERROR(VLOOKUP(D2,DB!A:K,11,0),"")</f>
        <v>R6</v>
      </c>
      <c r="C2" s="170">
        <v>1</v>
      </c>
      <c r="D2" s="169" t="s">
        <v>30770</v>
      </c>
      <c r="E2" s="102" t="s">
        <v>39021</v>
      </c>
      <c r="F2" s="176">
        <v>45964.139004629629</v>
      </c>
      <c r="G2" s="115">
        <f t="shared" ref="G2:G18" ca="1" si="0">IFERROR(NOW()-F2,"-")</f>
        <v>2.7017245367460418E-2</v>
      </c>
      <c r="H2" s="171">
        <v>45964.083634259259</v>
      </c>
      <c r="I2" s="169" t="str">
        <f>IFERROR(VLOOKUP(D2,DB!A:F,6,0),"")</f>
        <v>SCECO</v>
      </c>
      <c r="J2" s="169" t="str">
        <f>IFERROR(VLOOKUP(D2,DB!A:G,7,0),"")</f>
        <v>Vandalized</v>
      </c>
      <c r="K2" s="172" t="s">
        <v>39126</v>
      </c>
      <c r="L2" s="173" t="str">
        <f>IFERROR(VLOOKUP(D2,DB!A:I,9,0),"")</f>
        <v>Latis</v>
      </c>
    </row>
    <row r="3" spans="1:16383" ht="31.5" customHeight="1">
      <c r="A3" s="168"/>
      <c r="B3" s="169" t="str">
        <f>IFERROR(VLOOKUP(C3,DB!A:K,11,0),"")</f>
        <v/>
      </c>
      <c r="C3" s="169"/>
      <c r="D3" s="169"/>
      <c r="E3" s="102"/>
      <c r="F3" s="171"/>
      <c r="G3" s="115">
        <f t="shared" ca="1" si="0"/>
        <v>45964.166021874997</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45964.166021874997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45964.166021874997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45964.166021874997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45964.166021874997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45964.166021874997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45964.166021874997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45964.166021874997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45964.166021874997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45964.166021874997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45964.166021874997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45964.166021874997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45964.166021874997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45964.166021874997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45964.166021874997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45964.166021874997</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45964.166021874997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45964.166021874997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45964.166021874997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45964.166021874997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45964.166021874997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45964.166021874997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45964.166021874997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45964.166021874997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45964.166021874997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45964.166021874997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45964.166021874997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45964.166021874997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45964.166021874997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45964.166021874997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45964.166021874997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45964.166021874997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45964.166021874997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45964.166021874997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45964.166021874997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45964.166021874997</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2025-11-03T01:00:22Z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