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466" documentId="13_ncr:1_{F6CB121F-512D-4AA6-A0C1-0FB36C537598}" xr6:coauthVersionLast="47" xr6:coauthVersionMax="47" xr10:uidLastSave="{FA8E6F66-E2C9-47EF-96DF-ABE7472D8388}"/>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5" i="5"/>
  <c r="B6" i="5"/>
  <c r="B7" i="5"/>
  <c r="B8" i="5"/>
  <c r="B9" i="5"/>
  <c r="B10" i="5"/>
  <c r="B11" i="5"/>
  <c r="B12" i="5"/>
  <c r="B13" i="5"/>
  <c r="B14" i="5"/>
  <c r="B15" i="5"/>
  <c r="B16" i="5"/>
  <c r="B17" i="5"/>
  <c r="B18"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<sst xmlns="http://schemas.openxmlformats.org/spreadsheetml/2006/main" count="180266" uniqueCount="39117">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</sst>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2" totalsRowShown="0" headerRowDxfId="174" dataDxfId="173" headerRowBorderDxfId="171" tableBorderDxfId="172" totalsRowBorderDxfId="170">
  <autoFilter ref="A1:L13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6" totalsRowShown="0" headerRowDxfId="31" dataDxfId="30" headerRowBorderDxfId="28" tableBorderDxfId="29">
  <autoFilter ref="A1:L39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2"/>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298.11232534722512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69"/>
      <c r="G3" s="171">
        <f ca="1">IFERROR(NOW()-F3,"")</f>
        <v>45961.060751273151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69"/>
      <c r="G4" s="171">
        <f ca="1">IFERROR(NOW()-F4,"")</f>
        <v>45961.060751273151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45961.060751273151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45961.060751273151</v>
      </c>
      <c r="H6" s="136"/>
      <c r="I6" s="134" t="str">
        <f>IFERROR(VLOOKUP(D6,DB!A:F,6,0),"")</f>
        <v/>
      </c>
      <c r="J6" s="134" t="str">
        <f>IFERROR(VLOOKUP(D6,DB!A:G,7,0),"")</f>
        <v/>
      </c>
      <c r="K6" s="138"/>
      <c r="L6" s="139" t="str">
        <f>IFERROR(VLOOKUP(D6,DB!A:I,9,0),"")</f>
        <v/>
      </c>
    </row>
    <row r="7" spans="1:15" ht="15" customHeight="1">
      <c r="A7" s="133"/>
      <c r="B7" s="134" t="str">
        <f>IFERROR(VLOOKUP(D8,DB!A:K,11,0),"")</f>
        <v/>
      </c>
      <c r="C7" s="134"/>
      <c r="D7" s="134"/>
      <c r="E7" s="135"/>
      <c r="F7" s="136"/>
      <c r="G7" s="137">
        <f ca="1">IFERROR(NOW()-F7,"")</f>
        <v>45961.060751273151</v>
      </c>
      <c r="H7" s="136"/>
      <c r="I7" s="134" t="str">
        <f>IFERROR(VLOOKUP(D8,DB!A:F,6,0),"")</f>
        <v/>
      </c>
      <c r="J7" s="134" t="str">
        <f>IFERROR(VLOOKUP(D8,DB!A:G,7,0),"")</f>
        <v/>
      </c>
      <c r="K7" s="138"/>
      <c r="L7" s="139" t="str">
        <f>IFERROR(VLOOKUP(D8,DB!A:I,9,0),"")</f>
        <v/>
      </c>
    </row>
    <row r="8" spans="1:15" ht="15" customHeight="1">
      <c r="A8" s="133"/>
      <c r="B8" s="134" t="str">
        <f>IFERROR(VLOOKUP(#REF!,DB!A:K,11,0),"")</f>
        <v/>
      </c>
      <c r="C8" s="134"/>
      <c r="D8" s="134"/>
      <c r="E8" s="135"/>
      <c r="F8" s="136"/>
      <c r="G8" s="137">
        <f ca="1">IFERROR(NOW()-F8,"")</f>
        <v>45961.060751273151</v>
      </c>
      <c r="H8" s="136"/>
      <c r="I8" s="134" t="str">
        <f>IFERROR(VLOOKUP(#REF!,DB!A:F,6,0),"")</f>
        <v/>
      </c>
      <c r="J8" s="134" t="str">
        <f>IFERROR(VLOOKUP(#REF!,DB!A:G,7,0),"")</f>
        <v/>
      </c>
      <c r="K8" s="138"/>
      <c r="L8" s="139" t="str">
        <f>IFERROR(VLOOKUP(#REF!,DB!A:I,9,0),"")</f>
        <v/>
      </c>
    </row>
    <row r="9" spans="1:15" ht="15" customHeight="1">
      <c r="A9" s="133"/>
      <c r="B9" s="134" t="str">
        <f>IFERROR(VLOOKUP(D9,DB!A:K,11,0),"")</f>
        <v/>
      </c>
      <c r="C9" s="134"/>
      <c r="D9" s="134"/>
      <c r="E9" s="135"/>
      <c r="F9" s="136"/>
      <c r="G9" s="137">
        <f ca="1">IFERROR(NOW()-F9,"")</f>
        <v>45961.060751273151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45961.060751273151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45961.060751273151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45961.060751273151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45961.060751273151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45961.060751273151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45961.060751273151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45961.060751273151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45961.060751273151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45961.060751273151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45961.060751273151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45961.060751273151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45961.060751273151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45961.060751273151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45961.060751273151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45961.060751273151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45961.060751273151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45961.060751273151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45961.060751273151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45961.060751273151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45961.060751273151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45961.060751273151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45961.060751273151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45961.060751273151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45961.060751273151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45961.060751273151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45961.060751273151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45961.060751273151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45961.060751273151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45961.060751273151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45961.060751273151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45961.060751273151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45961.060751273151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45961.060751273151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45961.060751273151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45961.060751273151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45961.060751273151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45961.060751273151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45961.060751273151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45961.060751273151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45961.060751273151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45961.060751273151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45961.060751273151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45961.060751273151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45961.060751273151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45961.060751273151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45961.060751273151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45961.060751273151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45961.060751273151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45961.060751273151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45961.060751273151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45961.060751273151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45961.060751273151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45961.060751273151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45961.060751273151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45961.060751273151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45961.060751273151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45961.060751273151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45961.060751273151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45961.060751273151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45961.060751273151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45961.060751273151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45961.060751273151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45961.060751273151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45961.060751273151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45961.060751273151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45961.060751273151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45961.060751273151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45961.060751273151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45961.060751273151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45961.060751273151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45961.060751273151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45961.060751273151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45961.060751273151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45961.060751273151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45961.060751273151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45961.060751273151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45961.060751273151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45961.060751273151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45961.060751273151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45961.060751273151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45961.060751273151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45961.060751273151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45961.060751273151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45961.060751273151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45961.060751273151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45961.060751273151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45961.060751273151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45961.060751273151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45961.060751273151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45961.060751273151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45961.060751273151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45961.060751273151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45961.060751273151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45961.060751273151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45961.060751273151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45961.060751273151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45961.060751273151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45961.060751273151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45961.060751273151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45961.060751273151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45961.060751273151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45961.060751273151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45961.060751273151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45961.060751273151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45961.060751273151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45961.060751273151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45961.060751273151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45961.060751273151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45961.060751273151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45961.060751273151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45961.060751273151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45961.060751273151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45961.060751273151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45961.060751273151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45961.060751273151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45961.060751273151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45961.060751273151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45961.060751273151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45961.060751273151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45961.060751273151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45961.060751273151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45961.060751273151</v>
      </c>
      <c r="H131" s="136"/>
      <c r="I131" s="134" t="str">
        <f>IFERROR(VLOOKUP(D131,DB!A:F,6,0),"")</f>
        <v/>
      </c>
      <c r="J131" s="134" t="str">
        <f>IFERROR(VLOOKUP(D131,DB!A:G,7,0),"")</f>
        <v/>
      </c>
      <c r="K131" s="138"/>
      <c r="L131" s="139" t="str">
        <f>IFERROR(VLOOKUP(D131,DB!A:I,9,0),"")</f>
        <v/>
      </c>
    </row>
    <row r="132" spans="1:12" ht="15" customHeight="1">
      <c r="A132" s="145"/>
      <c r="B132" s="146" t="str">
        <f>IFERROR(VLOOKUP(D132,DB!A:K,11,0),"")</f>
        <v/>
      </c>
      <c r="C132" s="146"/>
      <c r="D132" s="146"/>
      <c r="E132" s="147"/>
      <c r="F132" s="148"/>
      <c r="G132" s="149">
        <f ca="1">IFERROR(NOW()-F132,"")</f>
        <v>45961.060751273151</v>
      </c>
      <c r="H132" s="148"/>
      <c r="I132" s="146" t="str">
        <f>IFERROR(VLOOKUP(D132,DB!A:F,6,0),"")</f>
        <v/>
      </c>
      <c r="J132" s="146" t="str">
        <f>IFERROR(VLOOKUP(D132,DB!A:G,7,0),"")</f>
        <v/>
      </c>
      <c r="K132" s="150"/>
      <c r="L132" s="151" t="str">
        <f>IFERROR(VLOOKUP(D132,DB!A:I,9,0),"")</f>
        <v/>
      </c>
    </row>
  </sheetData>
  <customSheetViews>
    <customSheetView guid="{F6042A99-DD27-4453-835D-0834D95730CC}" filter="1" showAutoFilter="1">
      <pageMargins left="0" right="0" top="0" bottom="0" header="0" footer="0"/>
      <autoFilter ref="B1:M1" xr:uid="{FF5858E4-2ED5-4EC1-A1F2-256E0036DEFC}"/>
    </customSheetView>
  </customSheetViews>
  <dataValidations count="2">
    <dataValidation allowBlank="1" showInputMessage="1" showErrorMessage="1" sqref="E1" xr:uid="{5DBA255D-CDD9-49FB-AD3C-AF70AB4EE696}"/>
    <dataValidation type="list" allowBlank="1" showInputMessage="1" showErrorMessage="1" sqref="E2:E13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136.06091331018979</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2.3186679398204433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45961.060751273151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45961.060751273151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45961.060751273151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45961.060751273151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45961.060751273151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45961.060751273151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45961.060751273151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45961.060751273151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45961.060751273151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45961.060751273151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45961.060751273151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45961.060751273151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45961.060751273151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45961.060751273151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45961.060751273151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45961.060751273151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45961.060751273151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45961.060751273151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45961.060751273151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45961.060751273151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45961.060751273151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45961.060751273151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45961.060751273151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45961.060751273151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45961.060751273151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45961.060751273151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45961.060751273151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45961.060751273151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45961.060751273151</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45961.060751273151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45961.060751273151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45961.060751273151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45961.060751273151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45961.060751273151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45961.060751273151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45961.060751273151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45961.060751273151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45961.060751273151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45961.060751273151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45961.060751273151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45961.060751273151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45961.060751273151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45961.060751273151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45961.060751273151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45961.060751273151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45961.060751273151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45961.060751273151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45961.060751273151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45961.060751273151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45961.060751273151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45961.060751273151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45961.060751273151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45961.060751273151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45961.060751273151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45961.060751273151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45961.060751273151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45961.060751273151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45961.060751273151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45961.060751273151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45961.060751273151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45961.060751273151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45961.060751273151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45961.060751273151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45961.060751273151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45961.060751273151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45961.060751273151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45961.060751273151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45961.060751273151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45961.060751273151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45961.060751273151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45961.060751273151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45961.060751273151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45961.060751273151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45961.060751273151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45961.060751273151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45961.060751273151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45961.060751273151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45961.060751273151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45961.060751273151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45961.060751273151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45961.060751273151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45961.060751273151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45961.060751273151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45961.060751273151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45961.060751273151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45961.060751273151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45961.060751273151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45961.060751273151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45961.060751273151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45961.060751273151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45961.060751273151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45961.060751273151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45961.060751273151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45961.060751273151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45961.060751273151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45961.060751273151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45961.060751273151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45961.060751273151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45961.060751273151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45961.060751273151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45961.060751273151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45961.060751273151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45961.060751273151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45961.060751273151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45961.060751273151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45961.060751273151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45961.060751273151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45961.060751273151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45961.060751273151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45961.060751273151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45961.060751273151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45961.060751273151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45961.060751273151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45961.060751273151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45961.060751273151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45961.060751273151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45961.060751273151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45961.060751273151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45961.060751273151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45961.060751273151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45961.060751273151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45961.060751273151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45961.060751273151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45961.060751273151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45961.060751273151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45961.060751273151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45961.060751273151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45961.060751273151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45961.060751273151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45961.060751273151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45961.060751273151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45961.060751273151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45961.060751273151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45961.060751273151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45961.060751273151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45961.060751273151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45961.060751273151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45961.060751273151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45961.060751273151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45961.060751273151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45961.060751273151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45961.060751273151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45961.060751273151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45961.060751273151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45961.060751273151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45961.060751273151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45961.060751273151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45961.060751273151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45961.060751273151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45961.060751273151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45961.060751273151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45961.060751273151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45961.060751273151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45961.060751273151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45961.060751273151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45961.060751273151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45961.060751273151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45961.060751273151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45961.060751273151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45961.060751273151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45961.060751273151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45961.060751273151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45961.060751273151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45961.060751273151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45961.060751273151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45961.060751273151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45961.060751273151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45961.060751273151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45961.060751273151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45961.060751273151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45961.060751273151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45961.060751273151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45961.060751273151</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45961.060751273151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45961.060751273151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45961.060751273151</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45961.060751273151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45961.060751273151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45961.060751273151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45961.060751273151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45961.060751273151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45961.060751273151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45961.060751273151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45961.060751273151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45961.060751273151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45961.060751273151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45961.060751273151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45961.060751273151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45961.060751273151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45961.060751273151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45961.060751273151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45961.060751273151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45961.060751273151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45961.060751273151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45961.060751273151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45961.060751273151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45961.060751273151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45961.060751273151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45961.060751273151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45961.060751273151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45961.060751273151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45961.060751273151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45961.060751273151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45961.060751273151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45961.060751273151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45961.060751273151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45961.060751273151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45961.060751273151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45961.060751273151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45961.060751273151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45961.060751273151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45961.060751273151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45961.060751273151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45961.060751273151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45961.060751273151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45961.060751273151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45961.060751273151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45961.060751273151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45961.060751273151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45961.060751273151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45961.060751273151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45961.060751273151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45961.060751273151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45961.060751273151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45961.060751273151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45961.060751273151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45961.060751273151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45961.060751273151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45961.060751273151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45961.060751273151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45961.060751273151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45961.060751273151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45961.060751273151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45961.060751273151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45961.060751273151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45961.060751273151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45961.060751273151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45961.060751273151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45961.060751273151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45961.060751273151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45961.060751273151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45961.060751273151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45961.060751273151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45961.060751273151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45961.060751273151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45961.060751273151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45961.060751273151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45961.060751273151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45961.060751273151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45961.060751273151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45961.060751273151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45961.060751273151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45961.060751273151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45961.060751273151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45961.060751273151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45961.060751273151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45961.060751273151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45961.060751273151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45961.060751273151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45961.060751273151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45961.060751273151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45961.060751273151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45961.060751273151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45961.060751273151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45961.060751273151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45961.060751273151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45961.060751273151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45961.060751273151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45961.060751273151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45961.060751273151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45961.060751273151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45961.060751273151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45961.060751273151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45961.060751273151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45961.060751273151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45961.060751273151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45961.060751273151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45961.060751273151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45961.060751273151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45961.060751273151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45961.060751273151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45961.060751273151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45961.060751273151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45961.060751273151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45961.060751273151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45961.060751273151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45961.060751273151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45961.060751273151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45961.060751273151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45961.060751273151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45961.060751273151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45961.060751273151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45961.060751273151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45961.060751273151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45961.060751273151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45961.060751273151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45961.060751273151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45961.060751273151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45961.060751273151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45961.060751273151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45961.060751273151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45961.060751273151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45961.060751273151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45961.060751273151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45961.060751273151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45961.060751273151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45961.060751273151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45961.060751273151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45961.060751273151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45961.060751273151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45961.060751273151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45961.060751273151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45961.060751273151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45961.060751273151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45961.060751273151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45961.060751273151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45961.060751273151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45961.060751273151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45961.060751273151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45961.060751273151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45961.060751273151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45961.060751273151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45961.060751273151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45961.060751273151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45961.060751273151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45961.060751273151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45961.060751273151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45961.060751273151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45961.060751273151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45961.060751273151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45961.060751273151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45961.060751273151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45961.060751273151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45961.060751273151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45961.060751273151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45961.060751273151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45961.060751273151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45961.060751273151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45961.060751273151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45961.060751273151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45961.060751273151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45961.060751273151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45961.060751273151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45961.060751273151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45961.060751273151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45961.060751273151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45961.060751273151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45961.060751273151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45961.060751273151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45961.060751273151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45961.060751273151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45961.060751273151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45961.060751273151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45961.060751273151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45961.060751273151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45961.060751273151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45961.060751273151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45961.060751273151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45961.060751273151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45961.060751273151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45961.060751273151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45961.060751273151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45961.060751273151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45961.060751273151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45961.060751273151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45961.060751273151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45961.060751273151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45961.060751273151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45961.060751273151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45961.060751273151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45961.060751273151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45961.060751273151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45961.060751273151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45961.060751273151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45961.060751273151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45961.060751273151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45961.060751273151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45961.060751273151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45961.060751273151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45961.060751273151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45961.060751273151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45961.060751273151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45961.060751273151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45961.060751273151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45961.060751273151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45961.060751273151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45961.060751273151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45961.060751273151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45961.060751273151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45961.060751273151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45961.060751273151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45961.060751273151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45961.060751273151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45961.060751273151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45961.060751273151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45961.060751273151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45961.060751273151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45961.060751273151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45961.060751273151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45961.060751273151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45961.060751273151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45961.060751273151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45961.060751273151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45961.060751273151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45961.060751273151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45961.060751273151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45961.060751273151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45961.060751273151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45961.060751273151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45961.060751273151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45961.060751273151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45961.060751273151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45961.060751273151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45961.060751273151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45961.060751273151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45961.060751273151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45961.060751273151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45961.060751273151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45961.060751273151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45961.060751273151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45961.060751273151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45961.060751273151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45961.060751273151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45961.060751273151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45961.060751273151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45961.060751273151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45961.060751273151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45961.060751273151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45961.060751273151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45961.060751273151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45961.060751273151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45961.060751273151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45961.060751273151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45961.060751273151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45961.060751273151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45961.060751273151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45961.060751273151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45961.060751273151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45961.060751273151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45961.060751273151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45961.060751273151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45961.060751273151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45961.060751273151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45961.060751273151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45961.060751273151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45961.060751273151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45961.060751273151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45961.060751273151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45961.060751273151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45961.060751273151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45961.060751273151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45961.060751273151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45961.060751273151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45961.060751273151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45961.060751273151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45961.060751273151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45961.060751273151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45961.060751273151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45961.060751273151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45961.060751273151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45961.060751273151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45961.060751273151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45961.060751273151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45961.060751273151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45961.060751273151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45961.060751273151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45961.060751273151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45961.060751273151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45961.060751273151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45961.060751273151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45961.060751273151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45961.060751273151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45961.060751273151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45961.060751273151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45961.060751273151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45961.060751273151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45961.060751273151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45961.060751273151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45961.060751273151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45961.060751273151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45961.060751273151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45961.060751273151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45961.060751273151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45961.060751273151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45961.060751273151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45961.060751273151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45961.060751273151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45961.060751273151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45961.060751273151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45961.060751273151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45961.060751273151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45961.060751273151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45961.060751273151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45961.060751273151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45961.060751273151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45961.060751273151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45961.060751273151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45961.060751273151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45961.060751273151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45961.060751273151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45961.060751273151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45961.060751273151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45961.060751273151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45961.060751273151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45961.060751273151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45961.060751273151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45961.060751273151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45961.060751273151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45961.060751273151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45961.060751273151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45961.060751273151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45961.060751273151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45961.060751273151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45961.060751273151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45961.060751273151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45961.060751273151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45961.060751273151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45961.060751273151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45961.060751273151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45961.060751273151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45961.060751273151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45961.060751273151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45961.060751273151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45961.060751273151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45961.060751273151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45961.060751273151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45961.060751273151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45961.060751273151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45961.060751273151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45961.060751273151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45961.060751273151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45961.060751273151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45961.060751273151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45961.060751273151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45961.060751273151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45961.060751273151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45961.060751273151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45961.060751273151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45961.060751273151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45961.060751273151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45961.060751273151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45961.060751273151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45961.060751273151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45961.060751273151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45961.060751273151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45961.060751273151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45961.060751273151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45961.060751273151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45961.060751273151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45961.060751273151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45961.060751273151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45961.060751273151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45961.060751273151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45961.060751273151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45961.060751273151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45961.060751273151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45961.060751273151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45961.060751273151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45961.060751273151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45961.060751273151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45961.060751273151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45961.060751273151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45961.060751273151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45961.060751273151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45961.060751273151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45961.060751273151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45961.060751273151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45961.060751273151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45961.060751273151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45961.060751273151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45961.060751273151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45961.060751273151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45961.060751273151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45961.060751273151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45961.060751273151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45961.060751273151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45961.060751273151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45961.060751273151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45961.060751273151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45961.060751273151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45961.060751273151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45961.060751273151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45961.060751273151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45961.060751273151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45961.060751273151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45961.060751273151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45961.060751273151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45961.060751273151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45961.060751273151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45961.060751273151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45961.060751273151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45961.060751273151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45961.060751273151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45961.060751273151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45961.060751273151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45961.060751273151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45961.060751273151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45961.060751273151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45961.060751273151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45961.060751273151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45961.060751273151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45961.060751273151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45961.060751273151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45961.060751273151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45961.060751273151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45961.060751273151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45961.060751273151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45961.060751273151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45961.060751273151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45961.060751273151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45961.060751273151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45961.060751273151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45961.060751273151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45961.060751273151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45961.060751273151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45961.060751273151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45961.060751273151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45961.060751273151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45961.060751273151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45961.060751273151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45961.060751273151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45961.060751273151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45961.060751273151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45961.060751273151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45961.060751273151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45961.060751273151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45961.060751273151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45961.060751273151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45961.060751273151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45961.060751273151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45961.060751273151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45961.060751273151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45961.060751273151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45961.060751273151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45961.060751273151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45961.060751273151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45961.060751273151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45961.060751273151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45961.060751273151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45961.060751273151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45961.060751273151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45961.060751273151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45961.060751273151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45961.060751273151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45961.060751273151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45961.060751273151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45961.060751273151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45961.060751273151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45961.060751273151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45961.060751273151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45961.060751273151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45961.060751273151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45961.060751273151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45961.060751273151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45961.060751273151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45961.060751273151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45961.060751273151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45961.060751273151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45961.060751273151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45961.060751273151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45961.060751273151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45961.060751273151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45961.060751273151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45961.060751273151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45961.060751273151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45961.060751273151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45961.060751273151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45961.060751273151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45961.060751273151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45961.060751273151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45961.060751273151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45961.060751273151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45961.060751273151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45961.060751273151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45961.060751273151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45961.060751273151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45961.060751273151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45961.060751273151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45961.060751273151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45961.060751273151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45961.060751273151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45961.060751273151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45961.060751273151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45961.060751273151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45961.060751273151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45961.060751273151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45961.060751273151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45961.060751273151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45961.060751273151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45961.060751273151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45961.060751273151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45961.060751273151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45961.060751273151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45961.060751273151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45961.060751273151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45961.060751273151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45961.060751273151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45961.060751273151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45961.060751273151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45961.060751273151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45961.060751273151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45961.060751273151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45961.060751273151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45961.060751273151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45961.060751273151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45961.060751273151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45961.060751273151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45961.060751273151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45961.060751273151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45961.060751273151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45961.060751273151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45961.060751273151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45961.060751273151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45961.060751273151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45961.060751273151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45961.060751273151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45961.060751273151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45961.060751273151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45961.060751273151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45961.060751273151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45961.060751273151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45961.060751273151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45961.060751273151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45961.060751273151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45961.060751273151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45961.060751273151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45961.060751273151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45961.060751273151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45961.060751273151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45961.060751273151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45961.060751273151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45961.060751273151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45961.060751273151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45961.060751273151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45961.060751273151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45961.060751273151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45961.060751273151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45961.060751273151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45961.060751273151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45961.060751273151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45961.060751273151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45961.060751273151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45961.060751273151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45961.060751273151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45961.060751273151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45961.060751273151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45961.060751273151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45961.060751273151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45961.060751273151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45961.060751273151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45961.060751273151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45961.060751273151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45961.060751273151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45961.060751273151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45961.060751273151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45961.060751273151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45961.060751273151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45961.060751273151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45961.060751273151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45961.060751273151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45961.060751273151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45961.060751273151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45961.060751273151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45961.060751273151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45961.060751273151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45961.060751273151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45961.060751273151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45961.060751273151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45961.060751273151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45961.060751273151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45961.060751273151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45961.060751273151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45961.060751273151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45961.060751273151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45961.060751273151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45961.060751273151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45961.060751273151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45961.060751273151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45961.060751273151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45961.060751273151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45961.060751273151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45961.060751273151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45961.060751273151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45961.060751273151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45961.060751273151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45961.060751273151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45961.060751273151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45961.060751273151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45961.060751273151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45961.060751273151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45961.060751273151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45961.060751273151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45961.060751273151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45961.060751273151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45961.060751273151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45961.060751273151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45961.060751273151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45961.060751273151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45961.060751273151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45961.060751273151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45961.060751273151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45961.060751273151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45961.060751273151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45961.060751273151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45961.060751273151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45961.060751273151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45961.060751273151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45961.060751273151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45961.060751273151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45961.060751273151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45961.060751273151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45961.060751273151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45961.060751273151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45961.060751273151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45961.060751273151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45961.060751273151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45961.060751273151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45961.060751273151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45961.060751273151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45961.060751273151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45961.060751273151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45961.060751273151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45961.060751273151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45961.060751273151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45961.060751273151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45961.060751273151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45961.060751273151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45961.060751273151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45961.060751273151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45961.060751273151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45961.060751273151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45961.060751273151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45961.060751273151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45961.060751273151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45961.060751273151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45961.060751273151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45961.060751273151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45961.060751273151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45961.060751273151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45961.060751273151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45961.060751273151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45961.060751273151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45961.060751273151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45961.060751273151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45961.060751273151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45961.060751273151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45961.060751273151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45961.060751273151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45961.060751273151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45961.060751273151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45961.060751273151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45961.060751273151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45961.060751273151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45961.060751273151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45961.060751273151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45961.060751273151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45961.060751273151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45961.060751273151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45961.060751273151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45961.060751273151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45961.060751273151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45961.060751273151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45961.060751273151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45961.060751273151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45961.060751273151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45961.060751273151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45961.060751273151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45961.060751273151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45961.060751273151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45961.060751273151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45961.060751273151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45961.060751273151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45961.060751273151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45961.060751273151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45961.060751273151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45961.060751273151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45961.060751273151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45961.060751273151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45961.060751273151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45961.060751273151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45961.060751273151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45961.060751273151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45961.060751273151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45961.060751273151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45961.060751273151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45961.060751273151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45961.060751273151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45961.060751273151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45961.060751273151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45961.060751273151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45961.060751273151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45961.060751273151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45961.060751273151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45961.060751273151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45961.060751273151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45961.060751273151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45961.060751273151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45961.060751273151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45961.060751273151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45961.060751273151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45961.060751273151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45961.060751273151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45961.060751273151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45961.060751273151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45961.060751273151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45961.060751273151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45961.060751273151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45961.060751273151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45961.060751273151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45961.060751273151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45961.060751273151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45961.060751273151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45961.060751273151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45961.060751273151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45961.060751273151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45961.060751273151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45961.060751273151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45961.060751273151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45961.060751273151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45961.060751273151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45961.060751273151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45961.060751273151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45961.060751273151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45961.060751273151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45961.060751273151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45961.060751273151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45961.060751273151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45961.060751273151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45961.060751273151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45961.060751273151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45961.060751273151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45961.060751273151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45961.060751273151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45961.060751273151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45961.060751273151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45961.060751273151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45961.060751273151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45961.060751273151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45961.060751273151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45961.060751273151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45961.060751273151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45961.060751273151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45961.060751273151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45961.060751273151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45961.060751273151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45961.060751273151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45961.060751273151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45961.060751273151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45961.060751273151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45961.060751273151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45961.060751273151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45961.060751273151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45961.060751273151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45961.060751273151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45961.060751273151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45961.060751273151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45961.060751273151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45961.060751273151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45961.060751273151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45961.060751273151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45961.060751273151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45961.060751273151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45961.060751273151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45961.060751273151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45961.060751273151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45961.060751273151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45961.060751273151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45961.060751273151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45961.060751273151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45961.060751273151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45961.060751273151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45961.060751273151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45961.060751273151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45961.060751273151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45961.060751273151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45961.060751273151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45961.060751273151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45961.060751273151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45961.060751273151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45961.060751273151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45961.060751273151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45961.060751273151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45961.060751273151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45961.060751273151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45961.060751273151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45961.060751273151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45961.060751273151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45961.060751273151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45961.060751273151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45961.060751273151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45961.060751273151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45961.060751273151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45961.060751273151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45961.060751273151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45961.060751273151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45961.060751273151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45961.060751273151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45961.060751273151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45961.060751273151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45961.060751273151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45961.060751273151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45961.060751273151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45961.060751273151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45961.060751273151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45961.060751273151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45961.060751273151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45961.060751273151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45961.060751273151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45961.060751273151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45961.060751273151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45961.060751273151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45961.060751273151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45961.060751273151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45961.060751273151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45961.060751273151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45961.060751273151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45961.060751273151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45961.060751273151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45961.060751273151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45961.060751273151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45961.060751273151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45961.060751273151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45961.060751273151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45961.060751273151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45961.060751273151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45961.060751273151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45961.060751273151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45961.060751273151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45961.060751273151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45961.060751273151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45961.060751273151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45961.060751273151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45961.060751273151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45961.060751273151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45961.060751273151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45961.060751273151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45961.060751273151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45961.060751273151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45961.060751273151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45961.060751273151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45961.060751273151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45961.060751273151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45961.060751273151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45961.060751273151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45961.060751273151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45961.060751273151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45961.060751273151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45961.060751273151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45961.060751273151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45961.060751273151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45961.060751273151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45961.060751273151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45961.060751273151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45961.060751273151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45961.060751273151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45961.060751273151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45961.060751273151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45961.060751273151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45961.060751273151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45961.060751273151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45961.060751273151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45961.060751273151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45961.060751273151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45961.060751273151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45961.060751273151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45961.060751273151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45961.060751273151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45961.060751273151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45961.060751273151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45961.060751273151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45961.060751273151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45961.060751273151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45961.060751273151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45961.060751273151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45961.060751273151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45961.060751273151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45961.060751273151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45961.060751273151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45961.060751273151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45961.060751273151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45961.060751273151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45961.060751273151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45961.060751273151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45961.060751273151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45961.060751273151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45961.060751273151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45961.060751273151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45961.060751273151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45961.060751273151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45961.060751273151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45961.060751273151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45961.060751273151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45961.060751273151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45961.060751273151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45961.060751273151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45961.060751273151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45961.060751273151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45961.060751273151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45961.060751273151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45961.060751273151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45961.060751273151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45961.060751273151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45961.060751273151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45961.060751273151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45961.060751273151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45961.060751273151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45961.060751273151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45961.060751273151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45961.060751273151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45961.060751273151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45961.060751273151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45961.060751273151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45961.060751273151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45961.060751273151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45961.060751273151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45961.060751273151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45961.060751273151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45961.060751273151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45961.060751273151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45961.060751273151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45961.060751273151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45961.060751273151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45961.060751273151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45961.060751273151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45961.060751273151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45961.060751273151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45961.060751273151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45961.060751273151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45961.060751273151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45961.060751273151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45961.060751273151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45961.060751273151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45961.060751273151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45961.060751273151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45961.060751273151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45961.060751273151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45961.060751273151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45961.060751273151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45961.060751273151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45961.060751273151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45961.060751273151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45961.060751273151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45961.060751273151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45961.060751273151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45961.060751273151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45961.060751273151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45961.060751273151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45961.060751273151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45961.060751273151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45961.060751273151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45961.060751273151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45961.060751273151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45961.060751273151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45961.060751273151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45961.060751273151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45961.060751273151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45961.060751273151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45961.060751273151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45961.060751273151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45961.060751273151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45961.060751273151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45961.060751273151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45961.060751273151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45961.060751273151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45961.060751273151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45961.060751273151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45961.060751273151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45961.060751273151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45961.060751273151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45961.060751273151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45961.060751273151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45961.060751273151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45961.060751273151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45961.060751273151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45961.060751273151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45961.060751273151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45961.060751273151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45961.060751273151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45961.060751273151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45961.060751273151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45961.060751273151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45961.060751273151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45961.060751273151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45961.060751273151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45961.060751273151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45961.060751273151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45961.060751273151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45961.060751273151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45961.060751273151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45961.060751273151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45961.060751273151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45961.060751273151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45961.060751273151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45961.060751273151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45961.060751273151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45961.060751273151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45961.060751273151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45961.060751273151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45961.060751273151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45961.060751273151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45961.060751273151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45961.060751273151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45961.060751273151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45961.060751273151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45961.060751273151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45961.060751273151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45961.060751273151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45961.060751273151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45961.060751273151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45961.060751273151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45961.060751273151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45961.060751273151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45961.060751273151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45961.060751273151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45961.060751273151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45961.060751273151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45961.060751273151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45961.060751273151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45961.060751273151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45961.060751273151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45961.060751273151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45961.060751273151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45961.060751273151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45961.060751273151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45961.060751273151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45961.060751273151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45961.060751273151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45961.060751273151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45961.060751273151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45961.060751273151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45961.060751273151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45961.060751273151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45961.060751273151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45961.060751273151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45961.060751273151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45961.060751273151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45961.060751273151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45961.060751273151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45961.060751273151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45961.060751273151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45961.060751273151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45961.060751273151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45961.060751273151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45961.060751273151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45961.060751273151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45961.060751273151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45961.060751273151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45961.060751273151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45961.060751273151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45961.060751273151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45961.060751273151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45961.060751273151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45961.060751273151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45961.060751273151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45961.060751273151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45961.060751273151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45961.060751273151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45961.060751273151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45961.060751273151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45961.060751273151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45961.060751273151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45961.060751273151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45961.060751273151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45961.060751273151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45961.060751273151</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257.58003368055506</v>
      </c>
      <c r="H2" s="99">
        <v>45703.474768518521</v>
      </c>
      <c r="I2" s="99" t="str">
        <f>IFERROR(VLOOKUP(D2,DB!A:F,6,0),"")</f>
        <v>SCECO</v>
      </c>
      <c r="J2" s="99" t="str">
        <f>IFERROR(VLOOKUP(D2,DB!A:G,7,0),"")</f>
        <v>Dead</v>
      </c>
      <c r="K2" s="101" t="s">
        <v>39108</v>
      </c>
      <c r="L2" s="94" t="str">
        <f>IFERROR(VLOOKUP(D2,DB!A:I,9,0),"")</f>
        <v>Latis</v>
      </c>
    </row>
    <row r="3" spans="1:16" ht="15" customHeight="1">
      <c r="A3" s="170" t="s">
        <v>39109</v>
      </c>
      <c r="B3" s="119" t="str">
        <f>IFERROR(VLOOKUP(D3,DB!A:K,11,0),"")</f>
        <v>R4</v>
      </c>
      <c r="C3" s="120">
        <v>1</v>
      </c>
      <c r="D3" s="94" t="s">
        <v>28974</v>
      </c>
      <c r="E3" s="98" t="s">
        <v>39021</v>
      </c>
      <c r="F3" s="123">
        <v>45960.96875</v>
      </c>
      <c r="G3" s="124">
        <f ca="1">IFERROR(NOW()-F3,"")</f>
        <v>9.2001273151254281E-2</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94"/>
      <c r="E4" s="98"/>
      <c r="F4" s="123"/>
      <c r="G4" s="124">
        <f ca="1">IFERROR(NOW()-F4,"")</f>
        <v>45961.060751273151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45961.060751273151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45961.060751273151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45961.060751273151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45961.060751273151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45961.060751273151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45961.060751273151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45961.060751273151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45961.060751273151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45961.060751273151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45961.060751273151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45961.060751273151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45961.060751273151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45961.060751273151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45961.060751273151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45961.060751273151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45961.060751273151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45961.060751273151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45961.060751273151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45961.060751273151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45961.060751273151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45961.060751273151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45961.060751273151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45961.060751273151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45961.060751273151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45961.060751273151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45961.060751273151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45961.060751273151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45961.060751273151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45961.060751273151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45961.060751273151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45961.060751273151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45961.060751273151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45961.060751273151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45961.060751273151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45961.060751273151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45961.060751273151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45961.060751273151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45961.060751273151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45961.060751273151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45961.060751273151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45961.060751273151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45961.060751273151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45961.060751273151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45961.060751273151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45961.060751273151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45961.060751273151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45961.060751273151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45961.060751273151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45961.060751273151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45961.060751273151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45961.060751273151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45961.060751273151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45961.060751273151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45961.060751273151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45961.060751273151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45961.060751273151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45961.060751273151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45961.060751273151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45961.060751273151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45961.060751273151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45961.060751273151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45961.060751273151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45961.060751273151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45961.060751273151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45961.060751273151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45961.060751273151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45961.060751273151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45961.060751273151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45961.060751273151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45961.060751273151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45961.060751273151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45961.060751273151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45961.060751273151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45961.060751273151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45961.060751273151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45961.060751273151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45961.060751273151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45961.060751273151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45961.060751273151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45961.060751273151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45961.060751273151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45961.060751273151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45961.060751273151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45961.060751273151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45961.060751273151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45961.060751273151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45961.060751273151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45961.060751273151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45961.060751273151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45961.060751273151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45961.060751273151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45961.060751273151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45961.060751273151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45961.060751273151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45961.060751273151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45961.060751273151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45961.060751273151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45961.060751273151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45961.060751273151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45961.060751273151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45961.060751273151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45961.060751273151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45961.060751273151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45961.060751273151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45961.060751273151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45961.060751273151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45961.060751273151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45961.060751273151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45961.060751273151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45961.060751273151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45961.060751273151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45961.060751273151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45961.060751273151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45961.060751273151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45961.060751273151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45961.060751273151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45961.060751273151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45961.060751273151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45961.060751273151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45961.060751273151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45961.060751273151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45961.060751273151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45961.060751273151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45961.060751273151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45961.060751273151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45961.060751273151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45961.060751273151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45961.060751273151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45961.060751273151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45961.060751273151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45961.060751273151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45961.060751273151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45961.060751273151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45961.060751273151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45961.060751273151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45961.060751273151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45961.060751273151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45961.060751273151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45961.060751273151</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45961.060751273151</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3"/>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69.228691087962943</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34.871873958334618</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12.39964016203885</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45961.060751273151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45961.060751273151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45961.060751273151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45961.060751273151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45961.060751273151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45961.060751273151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45961.060751273151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45961.060751273151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45961.060751273151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45961.060751273151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45961.060751273151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45961.060751273151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45961.060751273151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45961.060751273151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45961.060751273151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45961.060751273151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45961.060751273151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45961.060751273151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45961.060751273151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45961.060751273151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45961.060751273151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45961.060751273151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45961.060751273151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45961.060751273151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45961.060751273151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45961.060751273151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45961.060751273151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45961.060751273151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45961.060751273151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45961.060751273151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45961.060751273151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45961.060751273151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45961.060751273151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45961.060751273151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45961.060751273151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45961.060751273151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45961.060751273151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45961.060751273151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45961.060751273151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45961.060751273151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45961.060751273151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45961.060751273151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45961.060751273151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45961.060751273151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45961.060751273151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45961.060751273151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45961.060751273151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45961.060751273151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45961.060751273151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45961.060751273151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45961.060751273151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45961.060751273151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45961.060751273151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45961.060751273151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45961.060751273151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45961.060751273151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45961.060751273151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45961.060751273151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45961.060751273151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45961.060751273151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45961.060751273151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45961.060751273151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45961.060751273151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45961.060751273151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45961.060751273151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45961.060751273151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45961.060751273151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45961.060751273151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45961.060751273151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45961.060751273151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45961.060751273151</v>
      </c>
      <c r="H75" s="153"/>
      <c r="I75" s="152" t="str">
        <f>IFERROR(VLOOKUP(D75,DB!A:F,6,0),"")</f>
        <v/>
      </c>
      <c r="J75" s="152" t="str">
        <f>IFERROR(VLOOKUP(D75,DB!A:G,7,0),"")</f>
        <v/>
      </c>
      <c r="K75" s="152"/>
      <c r="L75" s="152" t="str">
        <f>IFERROR(VLOOKUP(D75,DB!A:I,9,0),"")</f>
        <v/>
      </c>
    </row>
    <row r="76" spans="1:12" ht="15">
      <c r="A76" s="158"/>
      <c r="B76" s="158" t="str">
        <f>IFERROR(VLOOKUP(D76,DB!A:K,11,0),"")</f>
        <v/>
      </c>
      <c r="C76" s="158"/>
      <c r="D76" s="158"/>
      <c r="E76" s="158"/>
      <c r="F76" s="159"/>
      <c r="G76" s="160">
        <f ca="1">IFERROR(NOW()-F76,"")</f>
        <v>45961.060751273151</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45961.060751273151</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45961.060751273151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45961.060751273151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45961.060751273151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45961.060751273151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45961.060751273151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45961.060751273151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45961.060751273151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45961.060751273151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45961.060751273151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45961.060751273151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45961.060751273151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45961.060751273151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45961.060751273151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45961.060751273151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45961.060751273151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45961.060751273151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45961.060751273151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45961.060751273151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45961.060751273151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45961.060751273151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45961.060751273151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45961.060751273151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45961.060751273151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45961.060751273151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45961.060751273151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45961.060751273151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45961.060751273151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45961.060751273151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45961.060751273151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45961.060751273151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45961.060751273151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45961.060751273151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45961.060751273151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45961.060751273151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45961.060751273151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45961.060751273151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45961.060751273151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45961.060751273151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45961.060751273151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45961.060751273151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45961.060751273151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45961.060751273151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45961.060751273151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45961.060751273151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45961.060751273151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45961.060751273151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45961.060751273151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45961.060751273151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45961.060751273151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45961.060751273151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45961.060751273151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45961.060751273151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45961.060751273151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45961.060751273151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45961.060751273151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45961.060751273151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45961.060751273151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45961.060751273151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45961.060751273151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45961.060751273151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45961.060751273151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45961.060751273151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45961.060751273151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45961.060751273151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45961.060751273151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45961.060751273151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45961.060751273151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45961.060751273151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45961.060751273151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45961.060751273151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45961.060751273151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45961.060751273151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45961.060751273151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45961.060751273151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45961.060751273151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45961.060751273151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45961.060751273151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45961.060751273151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45961.060751273151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45961.060751273151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45961.060751273151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45961.060751273151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45961.060751273151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45961.060751273151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45961.060751273151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45961.060751273151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45961.060751273151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45961.060751273151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45961.060751273151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45961.060751273151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45961.060751273151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45961.060751273151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45961.060751273151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45961.060751273151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45961.060751273151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45961.060751273151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45961.060751273151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45961.060751273151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45961.060751273151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45961.060751273151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45961.060751273151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45961.060751273151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45961.060751273151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45961.060751273151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45961.060751273151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45961.060751273151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45961.060751273151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45961.060751273151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45961.060751273151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45961.060751273151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45961.060751273151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45961.060751273151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45961.060751273151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45961.060751273151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45961.060751273151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45961.060751273151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45961.060751273151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45961.060751273151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45961.060751273151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45961.060751273151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45961.060751273151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45961.060751273151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45961.060751273151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45961.060751273151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45961.060751273151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45961.060751273151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45961.060751273151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45961.060751273151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45961.060751273151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45961.060751273151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45961.060751273151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45961.060751273151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45961.060751273151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45961.060751273151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45961.060751273151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45961.060751273151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45961.060751273151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45961.060751273151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45961.060751273151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45961.060751273151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45961.060751273151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45961.060751273151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45961.060751273151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45961.060751273151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45961.060751273151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45961.060751273151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45961.060751273151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45961.060751273151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45961.060751273151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45961.060751273151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45961.060751273151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45961.060751273151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45961.060751273151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45961.060751273151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45961.060751273151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45961.060751273151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45961.060751273151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45961.060751273151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45961.060751273151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45961.060751273151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45961.060751273151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45961.060751273151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45961.060751273151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45961.060751273151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45961.060751273151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45961.060751273151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45961.060751273151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45961.060751273151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45961.060751273151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45961.060751273151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45961.060751273151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45961.060751273151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45961.060751273151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45961.060751273151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45961.060751273151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45961.060751273151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45961.060751273151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45961.060751273151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45961.060751273151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45961.060751273151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45961.060751273151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45961.060751273151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45961.060751273151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45961.060751273151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45961.060751273151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45961.060751273151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45961.060751273151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45961.060751273151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45961.060751273151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45961.060751273151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45961.060751273151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45961.060751273151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45961.060751273151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45961.060751273151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45961.060751273151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45961.060751273151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45961.060751273151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45961.060751273151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45961.060751273151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45961.060751273151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45961.060751273151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45961.060751273151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45961.060751273151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45961.060751273151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45961.060751273151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45961.060751273151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45961.060751273151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45961.060751273151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45961.060751273151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45961.060751273151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45961.060751273151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45961.060751273151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45961.060751273151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45961.060751273151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45961.060751273151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45961.060751273151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45961.060751273151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45961.060751273151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45961.060751273151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45961.060751273151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45961.060751273151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45961.060751273151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45961.060751273151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45961.060751273151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45961.060751273151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45961.060751273151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45961.060751273151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45961.060751273151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45961.060751273151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45961.060751273151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45961.060751273151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45961.060751273151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45961.060751273151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45961.060751273151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45961.060751273151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45961.060751273151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45961.060751273151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45961.060751273151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45961.060751273151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45961.060751273151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45961.060751273151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45961.060751273151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45961.060751273151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45961.060751273151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45961.060751273151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45961.060751273151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45961.060751273151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45961.060751273151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45961.060751273151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45961.060751273151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45961.060751273151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45961.060751273151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45961.060751273151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45961.060751273151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45961.060751273151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45961.060751273151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45961.060751273151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45961.060751273151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45961.060751273151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45961.060751273151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45961.060751273151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45961.060751273151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45961.060751273151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45961.060751273151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45961.060751273151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45961.060751273151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45961.060751273151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45961.060751273151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45961.060751273151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45961.060751273151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45961.060751273151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45961.060751273151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45961.060751273151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45961.060751273151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45961.060751273151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45961.060751273151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45961.060751273151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45961.060751273151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45961.060751273151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45961.060751273151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45961.060751273151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45961.060751273151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45961.060751273151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45961.060751273151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45961.060751273151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45961.060751273151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45961.060751273151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45961.060751273151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45961.060751273151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45961.060751273151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45961.060751273151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45961.060751273151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45961.060751273151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45961.060751273151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45961.060751273151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45961.060751273151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45961.060751273151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45961.060751273151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45961.060751273151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45961.060751273151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45961.060751273151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45961.060751273151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45961.060751273151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45961.060751273151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45961.060751273151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45961.060751273151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45961.060751273151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45961.060751273151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45961.060751273151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45961.060751273151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45961.060751273151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45961.060751273151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45961.060751273151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45961.060751273151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45961.060751273151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45961.060751273151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45961.060751273151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45961.060751273151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45961.060751273151</v>
      </c>
      <c r="H396" s="159"/>
      <c r="I396" s="158" t="str">
        <f>IFERROR(VLOOKUP(D396,DB!A:F,6,0),"")</f>
        <v/>
      </c>
      <c r="J396" s="158" t="str">
        <f>IFERROR(VLOOKUP(D396,DB!A:G,7,0),"")</f>
        <v/>
      </c>
      <c r="K396" s="158"/>
      <c r="L396" s="158" t="str">
        <f>IFERROR(VLOOKUP(D396,DB!A:I,9,0),"")</f>
        <v/>
      </c>
    </row>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6" ht="15"/>
    <row r="507" ht="15"/>
    <row r="509" ht="15"/>
    <row r="510" ht="15"/>
    <row r="511" ht="15"/>
    <row r="512" ht="15"/>
    <row r="514" ht="15"/>
    <row r="515" ht="15"/>
    <row r="522" ht="15"/>
    <row r="523" ht="15"/>
    <row r="524" ht="15"/>
    <row r="525" ht="15"/>
    <row r="526" ht="15"/>
    <row r="527" ht="15"/>
    <row r="530" ht="15"/>
    <row r="531" ht="15"/>
    <row r="532" ht="15"/>
    <row r="533" ht="15"/>
    <row r="534" ht="15"/>
    <row r="535" ht="15"/>
    <row r="536" ht="15"/>
    <row r="537" ht="15"/>
    <row r="538" ht="15"/>
    <row r="539" ht="15"/>
    <row r="540" ht="15"/>
    <row r="541"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7" ht="15"/>
    <row r="598" ht="15"/>
    <row r="635" ht="15"/>
    <row r="636" ht="15"/>
    <row r="637" ht="15"/>
    <row r="638" ht="15"/>
    <row r="639" ht="15"/>
    <row r="640" ht="15"/>
    <row r="641" ht="15"/>
    <row r="642" ht="15"/>
    <row r="643" ht="15"/>
    <row r="644"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5" ht="15"/>
    <row r="726" ht="15"/>
    <row r="727" ht="15"/>
    <row r="729" ht="15"/>
    <row r="730"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934" ht="15"/>
    <row r="935" ht="15"/>
    <row r="936" ht="15"/>
    <row r="937" ht="15"/>
    <row r="938" ht="15"/>
    <row r="939" ht="15"/>
    <row r="945" ht="15"/>
    <row r="946" ht="15"/>
    <row r="947" ht="15"/>
    <row r="948" ht="15"/>
    <row r="949" ht="15"/>
    <row r="950" ht="15"/>
    <row r="951"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2" ht="15"/>
    <row r="1003" ht="15"/>
    <row r="1009" ht="15"/>
    <row r="1010" ht="15"/>
    <row r="1012" ht="15"/>
    <row r="1013" ht="15"/>
    <row r="1014" ht="15"/>
    <row r="1015" ht="15"/>
    <row r="1016" ht="15"/>
    <row r="1017" ht="15"/>
    <row r="1018" ht="15"/>
    <row r="1020" ht="15"/>
    <row r="1021" ht="15"/>
    <row r="1022"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1" ht="15"/>
    <row r="1092" ht="15"/>
    <row r="1093" ht="15"/>
    <row r="1094" ht="15"/>
    <row r="1095" ht="15"/>
    <row r="1096" ht="15"/>
    <row r="1097" ht="15"/>
    <row r="1098" ht="15"/>
    <row r="1099" ht="15"/>
    <row r="1100" ht="15"/>
    <row r="1101" ht="15"/>
    <row r="1102" ht="15"/>
    <row r="1103" ht="15"/>
    <row r="1104" ht="15"/>
    <row r="1106" ht="15"/>
    <row r="1107" ht="15"/>
    <row r="1108" ht="15"/>
    <row r="1109" ht="15"/>
    <row r="1110" ht="15"/>
    <row r="1111" ht="15"/>
    <row r="1112" ht="15"/>
    <row r="1113" ht="15"/>
    <row r="1114" ht="15"/>
    <row r="1115" ht="15"/>
    <row r="1116" ht="15"/>
    <row r="1117" ht="15"/>
    <row r="1120" ht="15"/>
    <row r="1121" ht="15"/>
    <row r="1122" ht="15"/>
    <row r="1123" ht="15"/>
    <row r="1124" ht="15"/>
    <row r="1125" ht="15"/>
    <row r="1126" ht="15"/>
    <row r="1128" ht="15"/>
    <row r="1129" ht="15"/>
    <row r="1130" ht="15"/>
    <row r="1131" ht="15"/>
    <row r="1132" ht="15"/>
    <row r="1133" ht="15"/>
    <row r="1134" ht="15"/>
    <row r="1135" ht="15"/>
    <row r="1136" ht="15"/>
    <row r="1137" ht="15"/>
    <row r="1138" ht="15"/>
    <row r="1140" ht="15"/>
    <row r="1141" ht="15"/>
    <row r="1142" ht="15"/>
    <row r="1143" ht="15"/>
    <row r="1144" ht="15"/>
    <row r="1145" ht="15"/>
    <row r="1146" ht="15"/>
    <row r="1147" ht="15"/>
    <row r="1148" ht="15"/>
    <row r="1149" ht="15"/>
    <row r="1157" ht="15"/>
    <row r="1158" ht="15"/>
    <row r="1161" ht="15"/>
    <row r="1162" ht="15"/>
    <row r="1163" ht="15"/>
    <row r="1164" ht="15"/>
    <row r="1165" ht="15"/>
    <row r="1166" ht="15"/>
    <row r="1167" ht="15"/>
    <row r="1168" ht="15"/>
    <row r="1171" ht="15"/>
    <row r="1172" ht="15"/>
    <row r="1173" ht="15"/>
    <row r="1174" ht="15"/>
    <row r="1175" ht="15"/>
    <row r="1176" ht="15"/>
    <row r="1177" ht="15"/>
    <row r="1178" ht="15"/>
    <row r="1179" ht="15"/>
    <row r="1180" ht="15"/>
    <row r="1181" ht="15"/>
    <row r="1182" ht="15"/>
    <row r="1184" ht="15"/>
    <row r="1185" ht="15"/>
    <row r="1186" ht="15"/>
    <row r="1189" ht="15"/>
    <row r="1191" ht="15"/>
    <row r="1193" ht="15"/>
    <row r="1196" ht="15"/>
    <row r="1197" ht="15"/>
    <row r="1198" ht="15"/>
    <row r="1200" ht="15"/>
    <row r="1202" ht="15"/>
    <row r="1203" ht="15"/>
    <row r="1204" ht="15"/>
    <row r="1205" ht="15"/>
    <row r="1206" ht="15"/>
    <row r="1208" ht="15"/>
    <row r="1209" ht="15"/>
    <row r="1210" ht="15"/>
    <row r="1211" ht="15"/>
    <row r="1213" ht="15"/>
    <row r="1215" ht="15"/>
    <row r="1216" ht="15"/>
    <row r="1218" ht="15"/>
    <row r="1219" ht="15"/>
    <row r="1220" ht="15"/>
    <row r="1221" ht="15"/>
    <row r="1223" ht="15"/>
    <row r="1225" ht="15"/>
    <row r="1226" ht="15"/>
    <row r="1227" ht="15"/>
    <row r="1228" ht="15"/>
    <row r="1230" ht="15"/>
    <row r="1231" ht="15"/>
    <row r="1232" ht="15"/>
    <row r="1233" ht="15"/>
    <row r="1234" ht="15"/>
    <row r="1235" ht="15"/>
    <row r="1236" ht="15"/>
    <row r="1239" ht="15"/>
    <row r="1241" ht="15"/>
    <row r="1242" ht="15"/>
    <row r="1243" ht="15"/>
    <row r="1244" ht="15"/>
    <row r="1245" ht="15"/>
    <row r="1246" ht="15"/>
    <row r="1247" ht="15"/>
    <row r="1248" ht="15"/>
    <row r="1251" ht="15"/>
    <row r="1252" ht="15"/>
    <row r="1254" ht="15"/>
    <row r="1256" ht="15"/>
    <row r="1257" ht="15"/>
    <row r="1258" ht="15"/>
    <row r="1259" ht="15"/>
    <row r="1260" ht="15"/>
    <row r="1264" ht="15"/>
    <row r="1265" ht="15"/>
    <row r="1267" ht="15"/>
    <row r="1268" ht="15"/>
    <row r="1271" ht="15"/>
    <row r="1272" ht="15"/>
    <row r="1276" ht="15"/>
    <row r="1283" ht="15"/>
  </sheetData>
  <dataValidations count="2">
    <dataValidation allowBlank="1" showInputMessage="1" showErrorMessage="1" sqref="E1" xr:uid="{920C6338-E771-4DAE-8C89-92A9093EA4DE}"/>
    <dataValidation type="list" allowBlank="1" showInputMessage="1" showErrorMessage="1" sqref="E2:E39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30028</v>
      </c>
      <c r="E2" s="106"/>
      <c r="F2" s="107"/>
      <c r="G2" s="77">
        <f ca="1">IFERROR(NOW()-F2,"-")</f>
        <v>45961.060751273151</v>
      </c>
      <c r="H2" s="107"/>
      <c r="I2" s="103" t="str">
        <f>IFERROR(VLOOKUP(D2,DB!A:F,6,0),"")</f>
        <v>SCECO</v>
      </c>
      <c r="J2" s="102" t="str">
        <f>IFERROR(VLOOKUP(D2,DB!A:G,7,0),"")</f>
        <v>Dead</v>
      </c>
      <c r="K2" s="108"/>
      <c r="L2" s="109" t="str">
        <f>IFERROR(VLOOKUP(D2,DB!A:I,9,0),"")</f>
        <v>Latis</v>
      </c>
    </row>
    <row r="3" spans="1:16383" ht="31.5" customHeight="1">
      <c r="A3" s="104"/>
      <c r="B3" s="103" t="str">
        <f>IFERROR(VLOOKUP(D3,DB!A:K,11,0),"")</f>
        <v/>
      </c>
      <c r="C3" s="105"/>
      <c r="D3" s="103"/>
      <c r="E3" s="106"/>
      <c r="F3" s="107"/>
      <c r="G3" s="77">
        <f ca="1">IFERROR(NOW()-F3,"-")</f>
        <v>45961.060751273151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45961.060751273151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45961.060751273151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45961.060751273151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45961.060751273151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45961.060751273151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45961.060751273151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45961.060751273151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45961.060751273151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45961.060751273151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45961.060751273151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45961.060751273151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45961.060751273151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45961.060751273151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45961.060751273151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45961.060751273151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45961.060751273151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45961.060751273151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45961.060751273151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45961.060751273151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45961.060751273151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45961.060751273151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45961.060751273151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45961.060751273151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45961.060751273151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45961.060751273151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45961.060751273151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45961.060751273151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45961.060751273151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45961.060751273151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45961.060751273151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45961.060751273151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45961.060751273151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45961.060751273151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45961.060751273151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45961.060751273151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45961.060751273151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45961.060751273151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45961.060751273151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45961.060751273151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45961.060751273151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45961.060751273151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45961.060751273151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45961.060751273151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45961.060751273151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45961.060751273151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45961.060751273151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45961.060751273151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45961.060751273151</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2025-10-30T22:29:29Z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