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09" documentId="120_S{2AC9BD13-BADA-5192-A53E-5A8FF88502F6}" xr6:coauthVersionLast="47" xr6:coauthVersionMax="47" xr10:uidLastSave="{592B0304-DC36-41DF-ACC8-917FD3E240F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<sst xmlns="http://schemas.openxmlformats.org/spreadsheetml/2006/main" count="180282" uniqueCount="39126">
  <si>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</si>
  <si>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</si>
  <si>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</si>
  <si>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</si>
  <si>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</si>
  <si>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</si>
  <si>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</si>
  <si>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</si>
  <si>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</si>
  <si>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</si>
  <si>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</si>
  <si>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</si>
  <si>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</si>
  <si>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</si>
  <si>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</si>
  <si>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</si>
  <si>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</si>
  <si>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</si>
  <si>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</si>
  <si>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</si>
  <si>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</si>
  <si>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</si>
  <si>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</si>
  <si>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</si>
  <si>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</si>
  <si>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</si>
  <si>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</si>
  <si>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</si>
  <si>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</si>
  <si>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</si>
  <si>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</si>
  <si>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</si>
  <si>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</si>
  <si>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</si>
  <si>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</si>
  <si>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</si>
  <si>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</si>
  <si>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</si>
  <si>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</si>
  <si>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</si>
  <si>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</si>
  <si>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</si>
  <si>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</si>
  <si>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</si>
  <si>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</si>
  <si>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</si>
  <si>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</si>
  <si>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</si>
  <si>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</si>
  <si>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</si>
  <si>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</si>
  <si>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</si>
  <si>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</si>
  <si>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</si>
  <si>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</si>
  <si>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</si>
  <si>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</si>
  <si>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</si>
  <si>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</si>
  <si>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</si>
  <si>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</si>
  <si>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</si>
  <si>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</si>
  <si>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</si>
  <si>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</si>
  <si>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</si>
  <si>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</si>
  <si>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</si>
  <si>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</si>
  <si>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</si>
  <si>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</si>
  <si>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</si>
  <si>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</si>
  <si>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</si>
  <si>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</si>
  <si>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</si>
  <si>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</si>
  <si>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</si>
  <si>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</si>
  <si>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</si>
  <si>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</si>
  <si>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</si>
  <si>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</si>
  <si>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</si>
  <si>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</si>
  <si>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</si>
  <si>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</si>
  <si>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</si>
  <si>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</si>
  <si>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</si>
  <si>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</si>
  <si>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</si>
  <si>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</si>
  <si>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</si>
  <si>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</si>
  <si>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</si>
  <si>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</si>
  <si>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</si>
  <si>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</si>
  <si>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</si>
  <si>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</si>
  <si>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</si>
  <si>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</si>
  <si>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</si>
  <si>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</si>
  <si>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</si>
  <si>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</si>
  <si>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</si>
  <si>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</si>
  <si>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</si>
  <si>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</si>
  <si>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</si>
  <si>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</si>
  <si>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</si>
  <si>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</si>
  <si>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</si>
  <si>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</si>
  <si>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</si>
  <si>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</si>
  <si>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</si>
  <si>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</si>
  <si>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</si>
  <si>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</si>
  <si>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</si>
  <si>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</si>
  <si>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</si>
  <si>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</si>
  <si>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</si>
  <si>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</si>
  <si>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</si>
  <si>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</si>
  <si>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</si>
  <si>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</si>
  <si>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</si>
  <si>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</si>
  <si>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</si>
  <si>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</si>
  <si>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</si>
  <si>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</si>
  <si>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</si>
  <si>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</si>
  <si>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</si>
  <si>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</si>
  <si>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</si>
  <si>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</si>
  <si>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</si>
  <si>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</si>
  <si>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</si>
  <si>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</si>
  <si>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</si>
  <si>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</si>
  <si>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</si>
  <si>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</si>
  <si>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</si>
  <si>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</si>
  <si>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</si>
  <si>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</si>
  <si>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</si>
  <si>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</si>
  <si>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</si>
  <si>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</si>
  <si>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</si>
  <si>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</si>
  <si>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</si>
  <si>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</si>
  <si>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</si>
  <si>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</si>
  <si>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</si>
  <si>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</si>
  <si>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</si>
  <si>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</si>
  <si>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</si>
  <si>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</si>
  <si>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</si>
  <si>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</si>
  <si>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</si>
  <si>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</si>
  <si>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</si>
  <si>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</si>
  <si>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</si>
  <si>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</si>
  <si>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</si>
  <si>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</si>
  <si>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</si>
  <si>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</si>
  <si>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</si>
  <si>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</si>
  <si>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</si>
  <si>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</si>
  <si>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</si>
  <si>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</si>
  <si>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</si>
  <si>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</si>
  <si>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</si>
  <si>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</si>
  <si>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</si>
  <si>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</si>
  <si>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</si>
  <si>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</si>
  <si>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</si>
  <si>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</si>
  <si>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</si>
  <si>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</si>
  <si>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</si>
  <si>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</si>
  <si>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</si>
  <si>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</si>
  <si>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</si>
  <si>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</si>
  <si>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</si>
  <si>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</si>
  <si>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</si>
  <si>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</si>
  <si>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</si>
  <si>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</si>
  <si>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</si>
  <si>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</si>
  <si>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</si>
  <si>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</si>
  <si>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</si>
  <si>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</si>
  <si>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</si>
  <si>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</si>
  <si>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</si>
  <si>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</si>
  <si>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</si>
  <si>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</si>
  <si>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</si>
  <si>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</si>
  <si>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</si>
  <si>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</si>
  <si>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</si>
  <si>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</si>
  <si>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</si>
  <si>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</si>
  <si>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</si>
  <si>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</si>
  <si>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</si>
  <si>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</si>
  <si>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</si>
  <si>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</si>
  <si>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</si>
  <si>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</si>
  <si>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</si>
  <si>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</si>
  <si>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</si>
  <si>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</si>
  <si>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</si>
  <si>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</si>
  <si>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</si>
  <si>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</si>
  <si>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</si>
  <si>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</si>
  <si>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</si>
  <si>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</si>
  <si>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</si>
  <si>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</si>
  <si>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</si>
  <si>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</si>
  <si>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</si>
  <si>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</si>
  <si>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</si>
  <si>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</si>
  <si>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</si>
  <si>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</si>
  <si>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</si>
  <si>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</si>
  <si>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</si>
  <si>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</si>
  <si>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</si>
  <si>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</si>
  <si>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</si>
  <si>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</si>
  <si>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</si>
  <si>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</si>
  <si>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</si>
  <si>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</si>
  <si>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</si>
  <si>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</si>
  <si>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</si>
  <si>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</si>
  <si>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</si>
  <si>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</si>
  <si>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</si>
  <si>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</si>
  <si>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</si>
  <si>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</si>
  <si>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</si>
  <si>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</si>
  <si>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</si>
  <si>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</si>
  <si>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</si>
  <si>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</si>
  <si>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</si>
  <si>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</si>
  <si>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</si>
  <si>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</si>
  <si>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</si>
  <si>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</si>
  <si>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</si>
  <si>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</si>
  <si>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</si>
  <si>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</si>
  <si>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</si>
  <si>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</si>
  <si>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</si>
  <si>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</si>
  <si>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</si>
  <si>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</si>
  <si>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</si>
  <si>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</si>
  <si>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</si>
  <si>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</si>
  <si>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</si>
  <si>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</si>
  <si>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</si>
  <si>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</si>
  <si>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</si>
  <si>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</si>
  <si>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</si>
  <si>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</si>
  <si>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</si>
  <si>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</si>
  <si>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</si>
  <si>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</si>
  <si>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</si>
  <si>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</si>
  <si>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</si>
  <si>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</si>
  <si>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</si>
  <si>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</si>
  <si>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</si>
  <si>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</si>
  <si>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</si>
  <si>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</si>
  <si>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</si>
  <si>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</si>
  <si>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</si>
  <si>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</si>
  <si>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</si>
  <si>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</si>
  <si>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</si>
  <si>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</si>
  <si>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</si>
  <si>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</si>
  <si>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</si>
  <si>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</si>
  <si>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</si>
  <si>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</si>
  <si>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</si>
  <si>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</si>
  <si>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</si>
  <si>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</si>
  <si>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</si>
  <si>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</si>
  <si>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</si>
  <si>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</si>
  <si>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</si>
  <si>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</si>
  <si>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</si>
  <si>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</si>
  <si>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</si>
  <si>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</si>
  <si>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</si>
  <si>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</si>
  <si>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</si>
  <si>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</si>
  <si>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</si>
  <si>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</si>
  <si>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</si>
  <si>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</si>
  <si>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</si>
  <si>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</si>
  <si>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</si>
  <si>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</si>
  <si>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</si>
  <si>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</si>
  <si>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</si>
  <si>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</si>
  <si>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</si>
  <si>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</si>
  <si>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</si>
  <si>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</si>
  <si>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</si>
  <si>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</si>
  <si>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</si>
  <si>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</si>
  <si>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</si>
  <si>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</si>
  <si>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</si>
  <si>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</si>
  <si>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</si>
  <si>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</si>
  <si>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</si>
  <si>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</si>
  <si>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</si>
  <si>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</si>
  <si>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</si>
  <si>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</si>
  <si>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</si>
  <si>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</si>
  <si>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</si>
  <si>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</si>
  <si>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</si>
  <si>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</si>
  <si>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</si>
  <si>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</si>
  <si>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</si>
  <si>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</si>
  <si>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</si>
  <si>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</si>
  <si>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</si>
  <si>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</si>
  <si>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</si>
  <si>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</si>
  <si>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</si>
  <si>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</si>
  <si>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</si>
  <si>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</si>
  <si>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</si>
  <si>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</si>
  <si>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</si>
  <si>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</si>
  <si>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</si>
  <si>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</si>
  <si>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</si>
  <si>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</si>
  <si>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</si>
  <si>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</si>
  <si>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</si>
  <si>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</si>
  <si>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</si>
  <si>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</si>
  <si>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</si>
  <si>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</si>
  <si>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</si>
  <si>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</si>
  <si>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</si>
  <si>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</si>
  <si>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</si>
  <si>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</si>
  <si>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</si>
  <si>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</si>
  <si>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</si>
  <si>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</si>
  <si>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</si>
  <si>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</si>
  <si>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</si>
  <si>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</si>
  <si>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</si>
  <si>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</si>
  <si>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</si>
  <si>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</si>
  <si>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</si>
  <si>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</si>
  <si>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</si>
  <si>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</si>
  <si>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</si>
  <si>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</si>
  <si>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</si>
  <si>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</si>
  <si>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</si>
  <si>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</si>
  <si>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</si>
  <si>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</si>
  <si>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</si>
  <si>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</si>
  <si>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</si>
  <si>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</si>
  <si>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</si>
  <si>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</si>
  <si>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</si>
  <si>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</si>
  <si>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</si>
  <si>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</si>
  <si>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</si>
  <si>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</si>
  <si>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</si>
  <si>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</si>
  <si>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</si>
  <si>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</si>
  <si>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</si>
  <si>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</si>
  <si>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</si>
  <si>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</si>
  <si>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</si>
  <si>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</si>
  <si>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</si>
  <si>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</si>
  <si>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</si>
  <si>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</si>
  <si>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</si>
  <si>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</si>
  <si>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</si>
  <si>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</si>
  <si>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</si>
  <si>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</si>
  <si>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</si>
  <si>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</si>
  <si>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</si>
  <si>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</si>
  <si>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</si>
  <si>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</si>
  <si>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</si>
  <si>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</si>
  <si>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</si>
  <si>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</si>
  <si>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</si>
  <si>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</si>
  <si>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</si>
  <si>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</si>
  <si>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</si>
  <si>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</si>
  <si>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</si>
  <si>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</si>
  <si>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</si>
  <si>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</si>
  <si>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</si>
  <si>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</si>
  <si>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</si>
  <si>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</si>
  <si>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</si>
  <si>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</si>
  <si>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</si>
  <si>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</si>
  <si>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</si>
  <si>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</si>
  <si>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</si>
  <si>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</si>
  <si>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</si>
  <si>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</si>
  <si>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</si>
  <si>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</si>
  <si>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</si>
  <si>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</si>
  <si>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</si>
  <si>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</si>
  <si>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</si>
  <si>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</si>
  <si>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</si>
  <si>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</si>
  <si>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</si>
  <si>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</si>
  <si>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</si>
  <si>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</si>
  <si>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</si>
  <si>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</si>
  <si>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</si>
  <si>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</si>
  <si>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</si>
  <si>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</si>
  <si>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</si>
  <si>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</si>
  <si>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</si>
  <si>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</si>
  <si>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</si>
  <si>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</si>
  <si>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</si>
  <si>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</si>
  <si>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</si>
  <si>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</si>
  <si>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</si>
  <si>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</si>
  <si>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</si>
  <si>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</si>
  <si>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</si>
  <si>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</si>
  <si>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</si>
  <si>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</si>
  <si>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</si>
  <si>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</si>
  <si>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</si>
  <si>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</si>
  <si>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</si>
  <si>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</si>
  <si>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</si>
  <si>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</si>
  <si>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</si>
  <si>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</si>
  <si>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</si>
  <si>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</si>
  <si>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</si>
  <si>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</si>
  <si>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</si>
  <si>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</si>
  <si>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</si>
  <si>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</si>
  <si>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</si>
  <si>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</si>
  <si>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</si>
  <si>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</si>
  <si>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</si>
  <si>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</si>
  <si>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</si>
  <si>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</si>
  <si>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</si>
  <si>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</si>
  <si>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</si>
  <si>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</si>
  <si>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</si>
  <si>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</si>
  <si>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</si>
  <si>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</si>
  <si>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</si>
  <si>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</si>
  <si>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</si>
  <si>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</si>
  <si>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</si>
  <si>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</si>
  <si>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</si>
  <si>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</si>
  <si>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</si>
  <si>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</si>
  <si>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</si>
  <si>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</si>
  <si>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</si>
  <si>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</si>
  <si>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</si>
  <si>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</si>
  <si>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</si>
  <si>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</si>
  <si>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</si>
  <si>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</si>
  <si>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</si>
  <si>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</si>
  <si>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</si>
  <si>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</si>
  <si>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</si>
  <si>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</si>
  <si>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</si>
  <si>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</si>
  <si>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</si>
  <si>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</si>
  <si>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</si>
  <si>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</si>
  <si>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</si>
  <si>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</si>
  <si>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</si>
  <si>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</si>
  <si>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</si>
  <si>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</si>
  <si>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</si>
  <si>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</si>
  <si>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</si>
  <si>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</si>
  <si>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</si>
  <si>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</si>
  <si>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</si>
  <si>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</si>
  <si>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</si>
  <si>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</si>
  <si>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</si>
  <si>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</si>
  <si>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</si>
  <si>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</si>
  <si>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</si>
  <si>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</si>
  <si>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</si>
  <si>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</si>
  <si>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</si>
  <si>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</si>
  <si>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</si>
  <si>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</si>
  <si>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</si>
  <si>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</si>
  <si>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</si>
  <si>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</si>
  <si>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</si>
  <si>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</si>
  <si>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</si>
  <si>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</si>
  <si>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</si>
  <si>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</si>
  <si>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</si>
  <si>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</si>
  <si>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</si>
  <si>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</si>
  <si>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</si>
  <si>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</si>
  <si>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</si>
  <si>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</si>
  <si>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</si>
  <si>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</si>
  <si>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</si>
  <si>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</si>
  <si>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</si>
  <si>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</si>
  <si>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</si>
  <si>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</si>
  <si>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</si>
  <si>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</si>
  <si>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</si>
  <si>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</si>
  <si>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</si>
  <si>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</si>
  <si>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</si>
  <si>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</si>
  <si>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</si>
  <si>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</si>
  <si>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</si>
  <si>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</si>
  <si>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</si>
  <si>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</si>
  <si>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</si>
  <si>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</si>
  <si>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</si>
  <si>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</si>
  <si>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</si>
  <si>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</si>
  <si>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</si>
  <si>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</si>
  <si>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</si>
  <si>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</si>
  <si>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</si>
  <si>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</si>
  <si>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</si>
  <si>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</si>
  <si>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</si>
  <si>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</si>
  <si>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</si>
  <si>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</si>
  <si>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</si>
  <si>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</si>
  <si>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</si>
  <si>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</si>
  <si>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</si>
  <si>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</si>
  <si>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</si>
  <si>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</si>
  <si>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</si>
  <si>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</si>
  <si>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</si>
  <si>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</si>
  <si>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</si>
  <si>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</si>
  <si>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</si>
  <si>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</si>
  <si>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</si>
  <si>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</si>
  <si>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</si>
  <si>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</si>
  <si>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</si>
  <si>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</si>
  <si>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</si>
  <si>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</si>
  <si>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</si>
  <si>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</si>
  <si>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</si>
  <si>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</si>
  <si>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</si>
  <si>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</si>
  <si>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</si>
  <si>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</si>
  <si>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</si>
  <si>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</si>
  <si>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</si>
  <si>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</si>
  <si>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</si>
  <si>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</si>
  <si>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</si>
  <si>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</si>
  <si>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</si>
  <si>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</si>
  <si>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</si>
  <si>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</si>
  <si>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</si>
  <si>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</si>
  <si>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</si>
  <si>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</si>
  <si>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</si>
  <si>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</si>
  <si>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</si>
  <si>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</si>
  <si>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</si>
  <si>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</si>
  <si>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</si>
  <si>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</si>
  <si>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</si>
  <si>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</si>
  <si>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</si>
  <si>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</si>
  <si>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</si>
  <si>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</si>
  <si>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</si>
  <si>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</si>
  <si>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</si>
  <si>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</si>
  <si>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</si>
  <si>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</si>
  <si>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</si>
  <si>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</si>
  <si>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</si>
  <si>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</si>
  <si>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</si>
  <si>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</si>
  <si>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</si>
  <si>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</si>
  <si>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</si>
  <si>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</si>
  <si>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</si>
  <si>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</si>
  <si>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</si>
  <si>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</si>
  <si>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</si>
  <si>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</si>
  <si>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</si>
  <si>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</si>
  <si>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</si>
  <si>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</si>
  <si>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</si>
  <si>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</si>
  <si>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</si>
  <si>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</si>
  <si>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</si>
  <si>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</si>
  <si>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</si>
  <si>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</si>
  <si>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</si>
  <si>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</si>
  <si>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</si>
  <si>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</si>
  <si>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</si>
  <si>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</si>
  <si>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</si>
  <si>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</si>
  <si>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</si>
  <si>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</si>
  <si>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</si>
  <si>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</si>
  <si>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</si>
  <si>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</si>
  <si>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</si>
  <si>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</si>
  <si>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</si>
  <si>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</si>
  <si>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</si>
  <si>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</si>
  <si>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</si>
  <si>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</si>
  <si>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</si>
  <si>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</si>
  <si>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</si>
  <si>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</si>
  <si>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</si>
  <si>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</si>
  <si>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</si>
  <si>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</si>
  <si>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</si>
  <si>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</si>
  <si>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</si>
  <si>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</si>
  <si>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</si>
  <si>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</si>
  <si>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</si>
  <si>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</si>
  <si>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</si>
  <si>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</si>
  <si>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</si>
  <si>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</si>
  <si>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</si>
  <si>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</si>
  <si>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</si>
  <si>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</si>
  <si>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</si>
  <si>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</si>
  <si>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</si>
  <si>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</si>
  <si>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</si>
  <si>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</si>
  <si>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</si>
  <si>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</si>
  <si>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</si>
  <si>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</si>
  <si>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</si>
  <si>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</si>
  <si>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</si>
  <si>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</si>
  <si>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</si>
  <si>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</si>
  <si>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</si>
  <si>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</si>
  <si>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</si>
  <si>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</si>
  <si>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</si>
  <si>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</si>
  <si>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</si>
  <si>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</si>
  <si>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</si>
  <si>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</si>
  <si>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</si>
  <si>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</si>
  <si>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</si>
  <si>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</si>
  <si>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</si>
  <si>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</si>
  <si>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</si>
  <si>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</si>
  <si>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</si>
  <si>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</si>
  <si>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</si>
  <si>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</si>
  <si>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</si>
  <si>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</si>
  <si>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</si>
  <si>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</si>
  <si>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</si>
  <si>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</si>
  <si>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</si>
  <si>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</si>
  <si>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</si>
  <si>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</si>
  <si>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</si>
  <si>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</si>
  <si>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</si>
  <si>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</si>
  <si>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</si>
  <si>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</si>
  <si>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</si>
  <si>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</si>
  <si>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</si>
  <si>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</si>
  <si>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</si>
  <si>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</si>
  <si>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</si>
  <si>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</si>
  <si>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</si>
  <si>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</si>
  <si>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</si>
  <si>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</si>
  <si>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</si>
  <si>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</si>
  <si>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</si>
  <si>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</si>
  <si>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</si>
  <si>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</si>
  <si>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</si>
  <si>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</si>
  <si>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</si>
  <si>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</si>
  <si>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</si>
  <si>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</si>
  <si>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</si>
  <si>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</si>
  <si>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</si>
  <si>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</si>
  <si>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</si>
  <si>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</si>
  <si>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</si>
  <si>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</si>
  <si>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</si>
  <si>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</si>
  <si>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</si>
  <si>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</si>
  <si>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</si>
  <si>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</si>
  <si>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</si>
  <si>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</si>
  <si>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</si>
  <si>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</si>
  <si>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</si>
  <si>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</si>
  <si>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</si>
  <si>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</si>
  <si>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</si>
  <si>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</si>
  <si>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</si>
  <si>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</si>
  <si>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</si>
  <si>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</si>
  <si>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</si>
  <si>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</si>
  <si>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</si>
  <si>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</si>
  <si>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</si>
  <si>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</si>
  <si>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</si>
  <si>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</si>
  <si>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</si>
  <si>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</si>
  <si>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</si>
  <si>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</si>
  <si>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</si>
  <si>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</si>
  <si>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</si>
  <si>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</si>
  <si>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</si>
  <si>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</si>
  <si>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</si>
  <si>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</si>
  <si>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</si>
  <si>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</si>
  <si>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</si>
  <si>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</si>
  <si>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</si>
  <si>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</si>
  <si>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</si>
  <si>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</si>
  <si>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</si>
  <si>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</si>
  <si>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</si>
  <si>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</si>
  <si>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</si>
  <si>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</si>
  <si>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</si>
  <si>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</si>
  <si>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</si>
  <si>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</si>
  <si>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</si>
  <si>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</si>
  <si>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</si>
  <si>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</si>
  <si>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</si>
  <si>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</si>
  <si>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</si>
  <si>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</si>
  <si>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</si>
  <si>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</si>
  <si>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</si>
  <si>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</si>
  <si>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</si>
  <si>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</si>
  <si>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</si>
  <si>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</si>
  <si>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</si>
  <si>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</si>
  <si>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</si>
  <si>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</si>
  <si>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</si>
  <si>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</si>
  <si>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</si>
  <si>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</si>
  <si>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</si>
  <si>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</si>
  <si>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</si>
  <si>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</si>
  <si>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</si>
  <si>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</si>
  <si>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</si>
  <si>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</si>
  <si>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</si>
  <si>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</si>
  <si>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</si>
  <si>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</si>
  <si>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</si>
  <si>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</si>
  <si>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</si>
  <si>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</si>
  <si>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</si>
  <si>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</si>
  <si>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</si>
  <si>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</si>
  <si>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</si>
  <si>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</si>
  <si>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</si>
  <si>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</si>
  <si>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</si>
  <si>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</si>
  <si>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</si>
  <si>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</si>
  <si>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</si>
  <si>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</si>
  <si>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</si>
  <si>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</si>
  <si>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</si>
  <si>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</si>
  <si>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</si>
  <si>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</si>
  <si>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</si>
  <si>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</si>
  <si>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</si>
  <si>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</si>
  <si>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</si>
  <si>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</si>
  <si>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</si>
  <si>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</si>
  <si>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</si>
  <si>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</si>
  <si>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</si>
  <si>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</si>
  <si>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</si>
  <si>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</si>
  <si>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</si>
  <si>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</si>
  <si>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</si>
  <si>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</si>
  <si>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</si>
  <si>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</si>
  <si>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</si>
  <si>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</si>
  <si>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</si>
  <si>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</si>
  <si>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</si>
  <si>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</si>
  <si>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</si>
  <si>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</si>
  <si>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</si>
  <si>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</si>
  <si>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</si>
  <si>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</si>
  <si>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</si>
  <si>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</si>
  <si>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</si>
  <si>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</si>
  <si>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</si>
  <si>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</si>
  <si>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</si>
  <si>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</si>
  <si>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</si>
  <si>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</si>
  <si>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</si>
  <si>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</si>
  <si>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</si>
  <si>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</si>
  <si>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</si>
  <si>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</si>
  <si>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</si>
  <si>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</si>
  <si>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</si>
  <si>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</si>
  <si>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</si>
  <si>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</si>
  <si>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</si>
  <si>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</si>
  <si>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</si>
  <si>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</si>
  <si>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</si>
  <si>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</si>
  <si>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</si>
  <si>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</si>
  <si>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</si>
  <si>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</si>
  <si>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</si>
  <si>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</si>
  <si>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</si>
  <si>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</si>
  <si>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</si>
  <si>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</si>
  <si>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</si>
  <si>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</si>
  <si>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</si>
  <si>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</si>
  <si>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</si>
  <si>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</si>
  <si>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</si>
  <si>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</si>
  <si>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</si>
  <si>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</si>
  <si>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</si>
  <si>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</si>
  <si>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</si>
  <si>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</si>
  <si>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</si>
  <si>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</si>
  <si>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</si>
  <si>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</si>
  <si>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</si>
  <si>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</si>
  <si>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</si>
  <si>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</si>
  <si>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</si>
  <si>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</si>
  <si>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</si>
  <si>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</si>
  <si>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</si>
  <si>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</si>
  <si>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</si>
  <si>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</si>
  <si>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</si>
  <si>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</si>
  <si>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</si>
  <si>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</si>
  <si>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</si>
  <si>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</si>
  <si>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</si>
  <si>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</si>
  <si>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</si>
  <si>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</si>
  <si>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</si>
  <si>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</si>
  <si>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</si>
  <si>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</si>
  <si>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</si>
  <si>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</si>
  <si>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</si>
  <si>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</si>
  <si>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</si>
  <si>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</si>
  <si>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</si>
  <si>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</si>
  <si>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</si>
  <si>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</si>
  <si>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</si>
  <si>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</si>
  <si>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</si>
  <si>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</si>
  <si>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</si>
  <si>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</si>
  <si>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</si>
  <si>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</si>
  <si>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</si>
  <si>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</si>
  <si>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</si>
  <si>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</si>
  <si>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</si>
  <si>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</si>
  <si>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</si>
  <si>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</si>
  <si>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</si>
  <si>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</si>
  <si>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</si>
  <si>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</si>
  <si>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</si>
  <si>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</si>
  <si>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</si>
  <si>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</si>
  <si>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</si>
  <si>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</si>
  <si>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</si>
  <si>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</si>
  <si>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</si>
  <si>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</si>
  <si>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</si>
  <si>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</si>
  <si>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</si>
  <si>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</si>
  <si>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</si>
  <si>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</si>
  <si>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</si>
  <si>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</si>
  <si>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</si>
  <si>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</si>
  <si>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</si>
  <si>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</si>
  <si>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</si>
  <si>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</si>
  <si>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</si>
  <si>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</si>
  <si>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</si>
  <si>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</si>
  <si>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</si>
  <si>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</si>
  <si>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</si>
  <si>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</si>
  <si>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</si>
  <si>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</si>
  <si>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</si>
  <si>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</si>
  <si>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</si>
  <si>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</si>
  <si>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</si>
  <si>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</si>
  <si>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</si>
  <si>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</si>
  <si>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</si>
  <si>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</si>
  <si>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</si>
  <si>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</si>
  <si>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</si>
  <si>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</si>
  <si>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</si>
  <si>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</si>
  <si>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</si>
  <si>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</si>
  <si>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</si>
  <si>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</si>
  <si>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</si>
  <si>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</si>
  <si>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</si>
  <si>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</si>
  <si>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</si>
  <si>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</si>
  <si>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</si>
  <si>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</si>
  <si>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</si>
  <si>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</si>
  <si>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</si>
  <si>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</si>
  <si>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</si>
  <si>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</si>
  <si>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</si>
  <si>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</si>
  <si>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</si>
  <si>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</si>
  <si>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</si>
  <si>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</si>
  <si>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</si>
  <si>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</si>
  <si>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</si>
  <si>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</si>
  <si>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</si>
  <si>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</si>
  <si>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</si>
  <si>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</si>
  <si>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</si>
  <si>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</si>
  <si>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</si>
  <si>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</si>
  <si>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</si>
  <si>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</si>
  <si>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</si>
  <si>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</si>
  <si>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</si>
  <si>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</si>
  <si>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</si>
  <si>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</si>
  <si>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</si>
  <si>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</si>
  <si>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</si>
  <si>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</si>
  <si>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</si>
  <si>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</si>
  <si>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</si>
  <si>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</si>
  <si>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</si>
  <si>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</si>
  <si>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</si>
  <si>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</si>
  <si>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</si>
  <si>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</si>
  <si>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</si>
  <si>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</si>
  <si>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</si>
  <si>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</si>
  <si>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</si>
  <si>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</si>
  <si>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</si>
  <si>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</si>
  <si>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</si>
  <si>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</si>
  <si>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</si>
  <si>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</si>
  <si>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</si>
  <si>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</si>
  <si>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</si>
  <si>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</si>
  <si>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</si>
  <si>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</si>
  <si>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</si>
  <si>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</si>
  <si>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</si>
  <si>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</si>
  <si>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</si>
  <si>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</si>
  <si>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</si>
  <si>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</si>
  <si>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</si>
  <si>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</si>
  <si>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</si>
  <si>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</si>
  <si>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</si>
  <si>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</si>
  <si>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</si>
  <si>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</si>
  <si>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</si>
  <si>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</si>
  <si>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</si>
  <si>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</si>
  <si>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</si>
  <si>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</si>
  <si>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</si>
  <si>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</si>
  <si>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</si>
  <si>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</si>
  <si>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</si>
  <si>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</si>
  <si>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</si>
  <si>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</si>
  <si>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</si>
  <si>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</si>
  <si>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</si>
  <si>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</si>
  <si>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</si>
  <si>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</si>
  <si>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</si>
  <si>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</si>
  <si>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</si>
  <si>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</si>
  <si>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</si>
  <si>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</si>
  <si>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</si>
  <si>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</si>
  <si>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</si>
  <si>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</si>
  <si>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</si>
  <si>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</si>
  <si>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</si>
  <si>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</si>
  <si>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</si>
  <si>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</si>
  <si>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</si>
  <si>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</si>
  <si>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</si>
  <si>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</si>
  <si>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</si>
  <si>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</si>
  <si>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</si>
  <si>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</si>
  <si>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</si>
  <si>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</si>
  <si>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</si>
  <si>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</si>
  <si>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</si>
  <si>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</si>
  <si>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</si>
  <si>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</si>
  <si>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</si>
  <si>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</si>
  <si>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</si>
  <si>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</si>
  <si>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</si>
  <si>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</si>
  <si>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</si>
  <si>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</si>
  <si>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</si>
  <si>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</si>
  <si>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</si>
  <si>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</si>
  <si>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</si>
  <si>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</si>
  <si>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</si>
  <si>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</si>
  <si>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</si>
  <si>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</si>
  <si>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</si>
  <si>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</si>
  <si>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</si>
  <si>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</si>
  <si>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</si>
  <si>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</si>
  <si>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</si>
  <si>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</si>
  <si>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</si>
  <si>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</si>
  <si>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</si>
  <si>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</si>
  <si>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</si>
  <si>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</si>
  <si>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</si>
  <si>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</si>
  <si>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</si>
  <si>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</si>
  <si>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</si>
  <si>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</si>
  <si>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</si>
  <si>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</si>
  <si>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</si>
  <si>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</si>
  <si>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</si>
  <si>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</si>
  <si>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</si>
  <si>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</si>
  <si>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</si>
  <si>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</si>
  <si>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</si>
  <si>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</si>
  <si>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</si>
  <si>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</si>
  <si>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</si>
  <si>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</si>
  <si>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</si>
  <si>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</si>
  <si>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</si>
  <si>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</si>
  <si>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</si>
  <si>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</si>
  <si>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</si>
  <si>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</si>
  <si>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</si>
  <si>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</si>
  <si>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</si>
  <si>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</si>
  <si>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</si>
  <si>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</si>
  <si>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</si>
  <si>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</si>
  <si>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</si>
  <si>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</si>
  <si>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</si>
  <si>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</si>
  <si>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</si>
  <si>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</si>
  <si>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</si>
  <si>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</si>
  <si>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</si>
  <si>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</si>
  <si>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</si>
  <si>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</si>
  <si>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</si>
  <si>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</si>
  <si>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</si>
  <si>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</si>
  <si>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</si>
  <si>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</si>
  <si>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</si>
  <si>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</si>
  <si>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</si>
  <si>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</si>
  <si>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</si>
  <si>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</si>
  <si>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</si>
  <si>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</si>
  <si>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</si>
  <si>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</si>
  <si>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</si>
  <si>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</si>
  <si>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</si>
  <si>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</si>
  <si>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</si>
  <si>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</si>
  <si>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</si>
  <si>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</si>
  <si>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</si>
  <si>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</si>
  <si>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</si>
  <si>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</si>
  <si>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</si>
  <si>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</si>
  <si>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</si>
  <si>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</si>
  <si>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</si>
  <si>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</si>
  <si>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</si>
  <si>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</si>
  <si>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</si>
  <si>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</si>
  <si>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</si>
  <si>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</si>
  <si>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</si>
  <si>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</si>
  <si>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</si>
  <si>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</si>
  <si>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</si>
  <si>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</si>
  <si>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</si>
  <si>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</si>
  <si>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</si>
  <si>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</si>
  <si>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</si>
  <si>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</si>
  <si>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</si>
  <si>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</si>
  <si>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</si>
  <si>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</si>
  <si>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</si>
  <si>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</si>
  <si>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</si>
  <si>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</si>
  <si>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</si>
  <si>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</si>
  <si>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</si>
  <si>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</si>
  <si>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</si>
  <si>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</si>
  <si>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</si>
  <si>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</si>
  <si>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</si>
  <si>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</si>
  <si>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</si>
  <si>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</si>
  <si>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</si>
  <si>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</si>
  <si>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</si>
  <si>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</si>
  <si>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</si>
  <si>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</si>
  <si>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</si>
  <si>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</si>
  <si>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</si>
  <si>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</si>
  <si>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</si>
  <si>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</si>
  <si>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</si>
  <si>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</si>
  <si>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</si>
  <si>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</si>
  <si>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</si>
  <si>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</si>
  <si>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</si>
  <si>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</si>
  <si>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</si>
  <si>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</si>
  <si>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</si>
  <si>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</si>
  <si>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</si>
  <si>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</si>
  <si>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</si>
  <si>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</si>
  <si>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</si>
  <si>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</si>
  <si>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</si>
  <si>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</si>
  <si>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</si>
  <si>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</si>
  <si>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</si>
  <si>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</si>
  <si>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</si>
  <si>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</si>
  <si>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</si>
  <si>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</si>
  <si>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</si>
  <si>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</si>
  <si>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</si>
  <si>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</si>
  <si>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</si>
  <si>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</si>
  <si>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</si>
  <si>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</si>
  <si>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</si>
  <si>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</si>
  <si>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</si>
  <si>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</si>
  <si>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</si>
  <si>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</si>
  <si>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</si>
  <si>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</si>
  <si>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</si>
  <si>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</si>
  <si>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</si>
  <si>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</si>
  <si>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</si>
  <si>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</si>
  <si>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</si>
  <si>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</si>
  <si>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</si>
  <si>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</si>
  <si>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</si>
  <si>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</si>
  <si>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</si>
  <si>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</si>
  <si>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</si>
  <si>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</si>
  <si>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</si>
  <si>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</si>
  <si>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</si>
  <si>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</si>
  <si>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</si>
  <si>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</si>
  <si>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</si>
  <si>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</si>
  <si>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</si>
  <si>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</si>
  <si>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</si>
  <si>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</si>
  <si>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</si>
  <si>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</si>
  <si>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</si>
  <si>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</si>
  <si>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</si>
  <si>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</si>
  <si>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</si>
  <si>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</si>
  <si>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</si>
  <si>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</si>
  <si>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</si>
  <si>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</si>
  <si>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</si>
  <si>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</si>
  <si>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</si>
  <si>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</si>
  <si>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</si>
  <si>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</si>
  <si>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</si>
  <si>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</si>
  <si>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</si>
  <si>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</si>
  <si>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</si>
  <si>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</si>
  <si>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</si>
  <si>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</si>
  <si>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</si>
  <si>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</si>
  <si>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</si>
  <si>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</si>
  <si>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</si>
  <si>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</si>
  <si>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</si>
  <si>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</si>
  <si>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</si>
  <si>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</si>
  <si>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</si>
  <si>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</si>
  <si>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</si>
  <si>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</si>
  <si>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</si>
  <si>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</si>
  <si>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</si>
  <si>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</si>
  <si>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</si>
  <si>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</si>
  <si>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</si>
  <si>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</si>
  <si>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</si>
  <si>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</si>
  <si>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</si>
  <si>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</si>
  <si>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</si>
  <si>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</si>
  <si>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</si>
  <si>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</si>
  <si>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</si>
  <si>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</si>
  <si>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</si>
  <si>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</si>
  <si>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</si>
  <si>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</si>
  <si>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</si>
  <si>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</si>
  <si>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</si>
  <si>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</si>
  <si>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</si>
  <si>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</si>
  <si>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</si>
  <si>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</si>
  <si>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</si>
  <si>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</si>
  <si>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</si>
  <si>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</si>
  <si>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</si>
  <si>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</si>
  <si>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</si>
  <si>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</si>
  <si>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</si>
  <si>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</si>
  <si>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</si>
  <si>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</si>
  <si>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</si>
  <si>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</si>
  <si>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</si>
  <si>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</si>
  <si>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</si>
  <si>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</si>
  <si>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</si>
  <si>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</si>
  <si>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</si>
  <si>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</si>
  <si>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</si>
  <si>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</si>
  <si>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</si>
  <si>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</si>
  <si>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</si>
  <si>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</si>
  <si>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</si>
  <si>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</si>
  <si>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</si>
  <si>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</si>
  <si>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</si>
  <si>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</si>
  <si>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</si>
  <si>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</si>
  <si>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</si>
  <si>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</si>
  <si>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</si>
  <si>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</si>
  <si>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</si>
  <si>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</si>
  <si>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</si>
  <si>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</si>
  <si>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</si>
  <si>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</si>
  <si>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</si>
  <si>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</si>
  <si>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</si>
  <si>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</si>
  <si>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</si>
  <si>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</si>
  <si>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</si>
  <si>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</si>
  <si>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</si>
  <si>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</si>
  <si>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</si>
  <si>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</si>
  <si>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</si>
  <si>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</si>
  <si>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</si>
  <si>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</si>
  <si>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</si>
  <si>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</si>
  <si>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</si>
  <si>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</si>
  <si>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</si>
  <si>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</si>
  <si>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</si>
  <si>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</si>
  <si>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</si>
  <si>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</si>
  <si>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</si>
  <si>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</si>
  <si>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</si>
  <si>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</si>
  <si>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</si>
  <si>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</si>
  <si>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</si>
  <si>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</si>
  <si>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</si>
  <si>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</si>
  <si>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</si>
  <si>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</si>
  <si>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</si>
  <si>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</si>
  <si>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</si>
  <si>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</si>
  <si>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</si>
  <si>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</si>
  <si>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</si>
  <si>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</si>
  <si>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</si>
  <si>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</si>
  <si>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</si>
  <si>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</si>
  <si>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</si>
  <si>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</si>
  <si>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</si>
  <si>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</si>
  <si>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</si>
  <si>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</si>
  <si>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</si>
  <si>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</si>
  <si>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</si>
  <si>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</si>
  <si>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</si>
  <si>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</si>
  <si>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</si>
  <si>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</si>
  <si>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</si>
  <si>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</si>
  <si>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</si>
  <si>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</si>
  <si>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</si>
  <si>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</si>
  <si>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</si>
  <si>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</si>
  <si>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</si>
  <si>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</si>
  <si>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</si>
  <si>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</si>
  <si>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</si>
  <si>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</si>
  <si>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</si>
  <si>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</si>
  <si>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</si>
  <si>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</si>
  <si>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</si>
  <si>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</si>
  <si>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</si>
  <si>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</si>
  <si>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</si>
  <si>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</si>
  <si>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</si>
  <si>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</si>
  <si>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</si>
  <si>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</si>
  <si>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</si>
  <si>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</si>
  <si>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</si>
  <si>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</si>
  <si>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</si>
  <si>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</si>
  <si>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</si>
  <si>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</si>
  <si>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</si>
  <si>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</si>
  <si>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</si>
  <si>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</si>
  <si>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</si>
  <si>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</si>
  <si>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</si>
  <si>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</si>
  <si>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</si>
  <si>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</si>
  <si>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</si>
  <si>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</si>
  <si>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</si>
  <si>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</si>
  <si>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</si>
  <si>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</si>
  <si>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</si>
  <si>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</si>
  <si>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</si>
  <si>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</si>
  <si>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</si>
  <si>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</si>
  <si>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</si>
  <si>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</si>
  <si>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</si>
  <si>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</si>
  <si>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</si>
  <si>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</si>
  <si>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</si>
  <si>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</si>
  <si>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</si>
  <si>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</si>
  <si>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</si>
  <si>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</si>
  <si>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</si>
  <si>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</si>
  <si>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</si>
  <si>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</si>
  <si>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</si>
  <si>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</si>
  <si>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</si>
  <si>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</si>
  <si>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</si>
  <si>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</si>
  <si>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</si>
  <si>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</si>
  <si>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</si>
  <si>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</si>
  <si>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</si>
  <si>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</si>
  <si>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</si>
  <si>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</si>
  <si>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</si>
  <si>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</si>
  <si>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</si>
  <si>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</si>
  <si>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</si>
  <si>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</si>
  <si>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</si>
  <si>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</si>
  <si>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</si>
  <si>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</si>
  <si>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</si>
  <si>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</si>
  <si>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</si>
  <si>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</si>
  <si>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</si>
  <si>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</si>
  <si>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</si>
  <si>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</si>
  <si>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</si>
  <si>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</si>
  <si>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</si>
  <si>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</si>
  <si>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</si>
  <si>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</si>
  <si>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</si>
  <si>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</si>
  <si>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</si>
  <si>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</si>
  <si>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</si>
  <si>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</si>
  <si>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</si>
  <si>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</si>
  <si>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</si>
  <si>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</si>
  <si>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</si>
  <si>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</si>
  <si>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</si>
  <si>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</si>
  <si>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</si>
  <si>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</si>
  <si>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</si>
  <si>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</si>
  <si>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</si>
  <si>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</si>
  <si>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</si>
  <si>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</si>
  <si>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</si>
  <si>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</si>
  <si>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</si>
  <si>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</si>
  <si>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</si>
  <si>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</si>
  <si>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</si>
  <si>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</si>
  <si>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</si>
  <si>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</si>
  <si>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</si>
  <si>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</si>
  <si>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</si>
  <si>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</si>
  <si>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</si>
  <si>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</si>
  <si>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</si>
  <si>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</si>
  <si>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</si>
  <si>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</si>
  <si>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</si>
  <si>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</si>
  <si>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</si>
  <si>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</si>
  <si>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</si>
  <si>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</si>
  <si>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</si>
  <si>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</si>
  <si>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</si>
  <si>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</si>
  <si>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</si>
  <si>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</si>
  <si>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</si>
  <si>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</si>
  <si>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</si>
  <si>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</si>
  <si>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</si>
  <si>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</si>
  <si>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</si>
  <si>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</si>
  <si>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</si>
  <si>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</si>
  <si>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</si>
  <si>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</si>
  <si>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</si>
  <si>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</si>
  <si>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</si>
  <si>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</si>
  <si>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</si>
  <si>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</si>
  <si>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</si>
  <si>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</si>
  <si>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</si>
  <si>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</si>
  <si>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</si>
  <si>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</si>
  <si>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</si>
  <si>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</si>
  <si>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</si>
  <si>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</si>
  <si>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</si>
  <si>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</si>
  <si>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</si>
  <si>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</si>
  <si>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</si>
  <si>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</si>
  <si>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</si>
  <si>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</si>
  <si>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</si>
  <si>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</si>
  <si>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</si>
  <si>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</si>
  <si>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</si>
  <si>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</si>
  <si>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</si>
  <si>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</si>
  <si>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</si>
  <si>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</si>
  <si>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</si>
  <si>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</si>
  <si>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</si>
  <si>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</si>
  <si>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</si>
  <si>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</si>
  <si>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</si>
  <si>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</si>
  <si>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</si>
  <si>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</si>
  <si>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</si>
  <si>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</si>
  <si>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</si>
  <si>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</si>
  <si>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</si>
  <si>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</si>
  <si>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</si>
  <si>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</si>
  <si>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</si>
  <si>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</si>
  <si>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</si>
  <si>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</si>
  <si>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</si>
  <si>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</si>
  <si>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</si>
  <si>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</si>
  <si>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</si>
  <si>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</si>
  <si>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</si>
  <si>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</si>
  <si>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</si>
  <si>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</si>
  <si>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</si>
  <si>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</si>
  <si>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</si>
  <si>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</si>
  <si>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</si>
  <si>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</si>
  <si>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</si>
  <si>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</si>
  <si>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</si>
  <si>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</si>
  <si>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</si>
  <si>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</si>
  <si>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</si>
  <si>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</si>
  <si>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</si>
  <si>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</si>
  <si>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</si>
  <si>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</si>
  <si>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</si>
  <si>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</si>
  <si>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</si>
  <si>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</si>
  <si>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</si>
  <si>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</si>
  <si>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</si>
  <si>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</si>
  <si>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</si>
  <si>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</si>
  <si>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</si>
  <si>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</si>
  <si>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</si>
  <si>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</si>
  <si>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</si>
  <si>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</si>
  <si>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</si>
  <si>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</si>
  <si>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</si>
  <si>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</si>
  <si>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</si>
  <si>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</si>
  <si>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</si>
  <si>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</si>
  <si>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</si>
  <si>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</si>
  <si>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</si>
  <si>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</si>
  <si>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</si>
  <si>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</si>
  <si>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</si>
  <si>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</si>
  <si>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</si>
  <si>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</si>
  <si>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</si>
  <si>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</si>
  <si>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</si>
  <si>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</si>
  <si>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</si>
  <si>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</si>
  <si>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</si>
  <si>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</si>
  <si>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</si>
  <si>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</si>
  <si>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</si>
  <si>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</si>
  <si>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</si>
  <si>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</si>
  <si>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</si>
  <si>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</si>
  <si>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</si>
  <si>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</si>
  <si>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</si>
  <si>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</si>
  <si>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</si>
  <si>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</si>
  <si>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</si>
  <si>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</si>
  <si>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</si>
  <si>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</si>
  <si>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</si>
  <si>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</si>
  <si>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</si>
  <si>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</si>
  <si>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</si>
  <si>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</si>
  <si>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</si>
  <si>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</si>
  <si>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</si>
  <si>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</si>
  <si>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</si>
  <si>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</si>
  <si>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</si>
  <si>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</si>
  <si>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</si>
  <si>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</si>
  <si>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</si>
  <si>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</si>
  <si>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</si>
  <si>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</si>
  <si>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</si>
  <si>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</si>
  <si>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</si>
  <si>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</si>
  <si>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</si>
  <si>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</si>
  <si>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</si>
  <si>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</si>
  <si>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</si>
  <si>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</si>
  <si>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</si>
  <si>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</si>
  <si>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</si>
  <si>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</si>
  <si>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</si>
  <si>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</si>
  <si>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</si>
  <si>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</si>
  <si>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</si>
  <si>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</si>
  <si>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</si>
  <si>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</si>
  <si>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</si>
  <si>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</si>
  <si>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</si>
  <si>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</si>
  <si>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</si>
  <si>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</si>
  <si>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</si>
  <si>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</si>
  <si>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</si>
  <si>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</si>
  <si>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</si>
  <si>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</si>
  <si>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</si>
  <si>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</si>
  <si>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</si>
  <si>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</si>
  <si>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</si>
  <si>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</si>
  <si>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</si>
  <si>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</si>
  <si>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</si>
  <si>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</si>
  <si>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</si>
  <si>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</si>
  <si>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</si>
  <si>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</si>
  <si>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</si>
  <si>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</si>
  <si>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</si>
  <si>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</si>
  <si>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</si>
  <si>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</si>
  <si>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</si>
  <si>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</si>
  <si>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</si>
  <si>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</si>
  <si>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</si>
  <si>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</si>
  <si>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</si>
  <si>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</si>
  <si>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</si>
  <si>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</si>
  <si>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</si>
  <si>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</si>
  <si>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</si>
  <si>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</si>
  <si>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</si>
  <si>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</si>
  <si>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</si>
  <si>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</si>
  <si>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</si>
  <si>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</si>
  <si>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</si>
  <si>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</si>
  <si>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</si>
  <si>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</si>
  <si>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</si>
  <si>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</si>
  <si>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</si>
  <si>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</si>
  <si>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</si>
  <si>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</si>
  <si>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</si>
  <si>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</si>
  <si>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</si>
  <si>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</si>
  <si>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</si>
  <si>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</si>
  <si>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</si>
  <si>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</si>
  <si>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</si>
  <si>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</si>
  <si>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</si>
  <si>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</si>
  <si>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</si>
  <si>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</si>
  <si>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</si>
  <si>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</si>
  <si>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</si>
  <si>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</si>
  <si>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</si>
  <si>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</si>
  <si>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</si>
  <si>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</si>
  <si>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</si>
  <si>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</si>
  <si>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</si>
  <si>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</si>
  <si>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</si>
  <si>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</si>
  <si>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</si>
  <si>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</si>
  <si>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</si>
  <si>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</si>
  <si>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</si>
  <si>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</si>
  <si>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</si>
  <si>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</si>
  <si>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</si>
  <si>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</si>
  <si>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</si>
  <si>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</si>
  <si>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</si>
  <si>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</si>
  <si>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</si>
  <si>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</si>
  <si>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</si>
  <si>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</si>
  <si>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</si>
  <si>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</si>
  <si>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</si>
  <si>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</si>
  <si>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</si>
  <si>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</si>
  <si>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</si>
  <si>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</si>
  <si>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</si>
  <si>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</si>
  <si>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</si>
  <si>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</si>
  <si>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</si>
  <si>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</si>
  <si>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</si>
  <si>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</si>
  <si>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</si>
  <si>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</si>
  <si>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</si>
  <si>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</si>
  <si>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</si>
  <si>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</si>
  <si>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</si>
  <si>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</si>
  <si>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</si>
  <si>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</si>
  <si>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</si>
  <si>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</si>
  <si>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</si>
  <si>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</si>
  <si>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</si>
  <si>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</si>
  <si>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</si>
  <si>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</si>
  <si>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</si>
  <si>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</si>
  <si>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</si>
  <si>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</si>
  <si>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</si>
  <si>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</si>
  <si>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</si>
  <si>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</si>
  <si>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</si>
  <si>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</si>
  <si>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</si>
  <si>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</si>
  <si>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</si>
  <si>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</si>
  <si>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</si>
  <si>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</si>
  <si>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</si>
  <si>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</si>
  <si>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</si>
  <si>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</si>
  <si>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</si>
  <si>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</si>
  <si>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</si>
  <si>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</si>
  <si>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</si>
  <si>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</si>
  <si>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</si>
  <si>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</si>
  <si>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</si>
  <si>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</si>
  <si>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</si>
  <si>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</si>
  <si>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</si>
  <si>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</si>
  <si>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</si>
  <si>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</si>
  <si>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</si>
  <si>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</si>
  <si>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</si>
  <si>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</si>
  <si>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</si>
  <si>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</si>
  <si>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</si>
  <si>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</si>
  <si>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</si>
  <si>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</si>
  <si>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</si>
  <si>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</si>
  <si>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</si>
  <si>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</si>
  <si>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</si>
  <si>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</si>
  <si>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</si>
  <si>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</si>
  <si>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</si>
  <si>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</si>
  <si>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</si>
  <si>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</si>
  <si>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</si>
  <si>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</si>
  <si>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</si>
  <si>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</si>
  <si>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</si>
  <si>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</si>
  <si>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</si>
  <si>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</si>
  <si>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</si>
  <si>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</si>
  <si>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</si>
  <si>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</si>
  <si>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</si>
  <si>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</si>
  <si>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</si>
  <si>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</si>
  <si>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</si>
  <si>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</si>
  <si>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</si>
  <si>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</si>
  <si>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</si>
  <si>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</si>
  <si>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</si>
  <si>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</si>
  <si>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</si>
  <si>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</si>
  <si>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</si>
  <si>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</si>
  <si>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</si>
  <si>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</si>
  <si>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</si>
  <si>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</si>
  <si>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</si>
  <si>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</si>
  <si>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</si>
  <si>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</si>
  <si>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</si>
  <si>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</si>
  <si>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</si>
  <si>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</si>
  <si>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</si>
  <si>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</si>
  <si>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</si>
  <si>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</si>
  <si>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</si>
  <si>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</si>
  <si>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</si>
  <si>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</si>
  <si>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</si>
  <si>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</si>
  <si>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</si>
  <si>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</si>
  <si>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</si>
  <si>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</si>
  <si>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</si>
  <si>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</si>
  <si>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</si>
  <si>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</si>
  <si>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</si>
  <si>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</si>
  <si>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</si>
  <si>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</si>
  <si>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</si>
  <si>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</si>
  <si>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</si>
  <si>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</si>
  <si>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</si>
  <si>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</si>
  <si>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</si>
  <si>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</si>
  <si>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</si>
  <si>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</si>
  <si>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</si>
  <si>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</si>
  <si>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</si>
  <si>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</si>
  <si>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</si>
  <si>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</si>
  <si>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</si>
  <si>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</si>
  <si>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</si>
  <si>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</si>
  <si>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</si>
  <si>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</si>
  <si>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</si>
  <si>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</si>
  <si>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</si>
  <si>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</si>
  <si>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</si>
  <si>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</si>
  <si>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</si>
  <si>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</si>
  <si>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</si>
  <si>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</si>
  <si>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</si>
  <si>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</si>
  <si>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</si>
  <si>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</si>
  <si>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</si>
  <si>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</si>
  <si>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</si>
  <si>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</si>
  <si>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</si>
  <si>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</si>
  <si>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</si>
  <si>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</si>
  <si>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</si>
  <si>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</si>
  <si>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</si>
  <si>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</si>
  <si>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</si>
  <si>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</si>
  <si>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</si>
  <si>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</si>
  <si>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</si>
  <si>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</si>
  <si>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</si>
  <si>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</si>
  <si>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</si>
  <si>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</si>
  <si>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</si>
  <si>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</si>
  <si>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</si>
  <si>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</si>
  <si>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</si>
  <si>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</si>
  <si>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</si>
  <si>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</si>
  <si>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</si>
  <si>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</si>
  <si>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</si>
  <si>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</si>
  <si>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</si>
  <si>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</si>
  <si>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</si>
  <si>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</si>
  <si>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</si>
  <si>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</si>
  <si>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</si>
  <si>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</si>
  <si>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</si>
  <si>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</si>
  <si>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</si>
  <si>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</si>
  <si>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</si>
  <si>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</si>
  <si>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</si>
  <si>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</si>
  <si>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</si>
  <si>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</si>
  <si>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</si>
  <si>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</si>
  <si>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</si>
  <si>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</si>
  <si>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</si>
  <si>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</si>
  <si>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</si>
  <si>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</si>
  <si>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</si>
  <si>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</si>
  <si>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</si>
  <si>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</si>
  <si>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</si>
  <si>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</si>
  <si>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</si>
  <si>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</si>
  <si>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</si>
  <si>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</si>
  <si>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</si>
  <si>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</si>
  <si>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</si>
  <si>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</si>
  <si>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</si>
  <si>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</si>
  <si>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</si>
  <si>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</si>
  <si>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</si>
  <si>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</si>
  <si>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</si>
  <si>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</si>
  <si>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</si>
  <si>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</si>
  <si>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</si>
  <si>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</si>
  <si>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</si>
  <si>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</si>
  <si>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</si>
  <si>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</si>
  <si>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</si>
  <si>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</si>
  <si>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</si>
  <si>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</si>
  <si>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</si>
  <si>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</si>
  <si>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</si>
  <si>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</si>
  <si>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</si>
  <si>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</si>
  <si>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</si>
  <si>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</si>
  <si>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</si>
  <si>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</si>
  <si>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</si>
  <si>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</si>
  <si>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</si>
  <si>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</si>
  <si>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</si>
  <si>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</si>
  <si>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</si>
  <si>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</si>
  <si>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</si>
  <si>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</si>
  <si>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</si>
  <si>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</si>
  <si>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</si>
  <si>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</si>
  <si>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</si>
  <si>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</si>
  <si>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</si>
  <si>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</si>
  <si>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</si>
  <si>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</si>
  <si>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</si>
  <si>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</si>
  <si>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</si>
  <si>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</si>
  <si>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</si>
  <si>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</si>
  <si>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</si>
  <si>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</si>
  <si>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</si>
  <si>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</si>
  <si>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</si>
  <si>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</si>
  <si>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</si>
  <si>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</si>
  <si>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</si>
  <si>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</si>
  <si>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</si>
  <si>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</si>
  <si>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</si>
  <si>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</si>
  <si>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</si>
  <si>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</si>
  <si>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</si>
  <si>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</si>
  <si>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</si>
  <si>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</si>
  <si>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</si>
  <si>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</si>
  <si>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</si>
  <si>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</si>
  <si>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</si>
  <si>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</si>
  <si>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</si>
  <si>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</si>
  <si>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</si>
  <si>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</si>
  <si>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</si>
  <si>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</si>
  <si>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</si>
  <si>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</si>
  <si>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</si>
  <si>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</si>
  <si>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</si>
  <si>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</si>
  <si>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</si>
  <si>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</si>
  <si>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</si>
  <si>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</si>
  <si>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</si>
  <si>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</si>
  <si>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</si>
  <si>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</si>
  <si>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</si>
  <si>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</si>
  <si>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</si>
  <si>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</si>
  <si>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</si>
  <si>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</si>
  <si>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</si>
  <si>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</si>
  <si>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</si>
  <si>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</si>
  <si>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</si>
  <si>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</si>
  <si>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</si>
  <si>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</si>
  <si>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</si>
  <si>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</si>
  <si>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</si>
  <si>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</si>
  <si>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</si>
  <si>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</si>
  <si>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</si>
  <si>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</si>
  <si>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</si>
  <si>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</si>
  <si>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</si>
  <si>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</si>
  <si>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</si>
  <si>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</si>
  <si>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</si>
  <si>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</si>
  <si>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</si>
  <si>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</si>
  <si>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</si>
  <si>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</si>
  <si>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</si>
  <si>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</si>
  <si>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</si>
  <si>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</si>
  <si>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</si>
  <si>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</si>
  <si>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</si>
  <si>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</si>
  <si>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</si>
  <si>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</si>
  <si>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</si>
  <si>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</si>
  <si>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</si>
  <si>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</si>
  <si>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</si>
  <si>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</si>
  <si>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</si>
  <si>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</si>
  <si>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</si>
  <si>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</si>
  <si>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</si>
  <si>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</si>
  <si>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</si>
  <si>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</si>
  <si>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</si>
  <si>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</si>
  <si>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</si>
  <si>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</si>
  <si>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</si>
  <si>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</si>
  <si>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</si>
  <si>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</si>
  <si>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</si>
  <si>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</si>
  <si>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</si>
  <si>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</si>
  <si>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</si>
  <si>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</si>
  <si>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</si>
  <si>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</si>
  <si>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</si>
  <si>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</si>
  <si>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</si>
  <si>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</si>
  <si>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</si>
  <si>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</si>
  <si>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</si>
  <si>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</si>
  <si>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</si>
  <si>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</si>
  <si>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</si>
  <si>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</si>
  <si>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</si>
  <si>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</si>
  <si>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</si>
  <si>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</si>
  <si>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</si>
  <si>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</si>
  <si>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</si>
  <si>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</si>
  <si>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</si>
  <si>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</si>
  <si>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</si>
  <si>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</si>
  <si>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</si>
  <si>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</si>
  <si>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</si>
  <si>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</si>
  <si>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</si>
  <si>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</si>
  <si>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</si>
  <si>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</si>
  <si>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</si>
  <si>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</si>
  <si>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</si>
  <si>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</si>
  <si>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</si>
  <si>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</si>
  <si>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</si>
  <si>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</si>
  <si>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</si>
  <si>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</si>
  <si>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</si>
  <si>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</si>
  <si>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</si>
  <si>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</si>
  <si>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</si>
  <si>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</si>
  <si>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</si>
  <si>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</si>
  <si>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</si>
  <si>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</si>
  <si>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</si>
  <si>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</si>
  <si>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</si>
  <si>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</si>
  <si>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</si>
  <si>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</si>
  <si>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</si>
  <si>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</si>
  <si>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</si>
  <si>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</si>
  <si>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</si>
  <si>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</si>
  <si>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</si>
  <si>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</si>
  <si>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</si>
  <si>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</si>
  <si>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</si>
  <si>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</si>
  <si>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</si>
  <si>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</si>
  <si>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</si>
  <si>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</si>
  <si>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</si>
  <si>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</si>
  <si>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</si>
  <si>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</si>
  <si>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</si>
  <si>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</si>
  <si>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</si>
  <si>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</si>
  <si>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</si>
  <si>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</si>
  <si>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</si>
  <si>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</si>
  <si>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</si>
  <si>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</si>
  <si>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</si>
  <si>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</si>
  <si>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</si>
  <si>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</si>
  <si>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</si>
  <si>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</si>
  <si>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</si>
  <si>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</si>
  <si>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</si>
  <si>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</si>
  <si>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</si>
  <si>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</si>
  <si>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</si>
  <si>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</si>
  <si>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</si>
  <si>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</si>
  <si>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</si>
  <si>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</si>
  <si>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</si>
  <si>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</si>
  <si>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</si>
  <si>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</si>
  <si>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</si>
  <si>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</si>
  <si>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</si>
  <si>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</si>
  <si>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</si>
  <si>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</si>
  <si>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</si>
  <si>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</si>
  <si>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</si>
  <si>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</si>
  <si>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</si>
  <si>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</si>
  <si>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</si>
  <si>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</si>
  <si>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</si>
  <si>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</si>
  <si>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</si>
  <si>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</si>
  <si>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</si>
  <si>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</si>
  <si>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</si>
  <si>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</si>
  <si>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</si>
  <si>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</si>
  <si>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</si>
  <si>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</si>
  <si>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</si>
  <si>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</si>
  <si>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</si>
  <si>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</si>
  <si>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</si>
  <si>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</si>
  <si>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</si>
  <si>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</si>
  <si>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</si>
  <si>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</si>
  <si>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</si>
  <si>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</si>
  <si>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</si>
  <si>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</si>
  <si>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</si>
  <si>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</si>
  <si>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</si>
  <si>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</si>
  <si>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</si>
  <si>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</si>
  <si>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</si>
  <si>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</si>
  <si>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</si>
  <si>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</si>
  <si>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</si>
  <si>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</si>
  <si>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</si>
  <si>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</si>
  <si>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</si>
  <si>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</si>
  <si>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</si>
  <si>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</si>
  <si>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</si>
  <si>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</si>
  <si>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</si>
  <si>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</si>
  <si>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</si>
  <si>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</si>
  <si>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</si>
  <si>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</si>
  <si>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</si>
  <si>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</si>
  <si>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</si>
  <si>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</si>
  <si>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</si>
  <si>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</si>
  <si>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</si>
  <si>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</si>
  <si>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</si>
  <si>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</si>
  <si>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</si>
  <si>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</si>
  <si>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</si>
  <si>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</si>
  <si>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</si>
  <si>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</si>
  <si>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</si>
  <si>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</si>
  <si>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</si>
  <si>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</si>
  <si>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</si>
  <si>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</si>
  <si>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</si>
  <si>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</si>
  <si>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</si>
  <si>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</si>
  <si>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</si>
  <si>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</si>
  <si>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</si>
  <si>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</si>
  <si>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</si>
  <si>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</si>
  <si>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</si>
  <si>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</si>
  <si>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</si>
  <si>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</si>
  <si>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</si>
  <si>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</si>
  <si>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</si>
  <si>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</si>
  <si>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</si>
  <si>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</si>
  <si>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</si>
  <si>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</si>
  <si>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</si>
  <si>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</si>
  <si>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</si>
  <si>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</si>
  <si>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</si>
  <si>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</si>
  <si>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</si>
  <si>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</si>
  <si>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</si>
  <si>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</si>
  <si>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</si>
  <si>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</si>
  <si>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</si>
  <si>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</si>
  <si>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</si>
  <si>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</si>
  <si>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</si>
  <si>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</si>
  <si>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</si>
  <si>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</si>
  <si>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</si>
  <si>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</si>
  <si>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</si>
  <si>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</si>
  <si>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</si>
  <si>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</si>
  <si>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</si>
  <si>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</si>
  <si>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</si>
  <si>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</si>
  <si>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</si>
  <si>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</si>
  <si>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</si>
  <si>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</si>
  <si>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</si>
  <si>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</si>
  <si>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</si>
  <si>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</si>
  <si>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</si>
  <si>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</si>
  <si>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</si>
  <si>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</si>
  <si>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</si>
  <si>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</si>
  <si>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</si>
  <si>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</si>
  <si>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</si>
  <si>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</si>
  <si>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</si>
  <si>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</si>
  <si>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</si>
  <si>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</si>
  <si>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</si>
  <si>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</si>
  <si>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</si>
  <si>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</si>
  <si>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</si>
  <si>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</si>
  <si>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</si>
  <si>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</si>
  <si>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</si>
  <si>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</si>
  <si>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</si>
  <si>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</si>
  <si>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</si>
  <si>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</si>
  <si>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</si>
  <si>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</si>
  <si>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</si>
  <si>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</si>
  <si>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</si>
  <si>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</si>
  <si>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</si>
  <si>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</si>
  <si>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</si>
  <si>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</si>
  <si>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</si>
  <si>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</si>
  <si>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</si>
  <si>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</si>
  <si>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</si>
  <si>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</si>
  <si>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</si>
  <si>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</si>
  <si>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</si>
  <si>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</si>
  <si>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</si>
  <si>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</si>
  <si>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</si>
  <si>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</si>
  <si>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</si>
  <si>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</si>
  <si>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</si>
  <si>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</si>
  <si>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</si>
  <si>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</si>
  <si>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</si>
  <si>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</si>
  <si>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</si>
  <si>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</si>
  <si>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</si>
  <si>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</si>
  <si>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</si>
  <si>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</si>
  <si>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</si>
  <si>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</si>
  <si>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</si>
  <si>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</si>
  <si>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</si>
  <si>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</si>
  <si>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</si>
  <si>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</si>
  <si>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</si>
  <si>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</si>
  <si>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</si>
  <si>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</si>
  <si>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</si>
  <si>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</si>
  <si>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</si>
  <si>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</si>
  <si>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</si>
  <si>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</si>
  <si>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</si>
  <si>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</si>
  <si>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</si>
  <si>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</si>
  <si>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</si>
  <si>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</si>
  <si>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</si>
  <si>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</si>
  <si>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</si>
  <si>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</si>
  <si>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</si>
  <si>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</si>
  <si>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</si>
  <si>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</si>
  <si>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</si>
  <si>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</si>
  <si>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</si>
  <si>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</si>
  <si>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</si>
  <si>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</si>
  <si>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</si>
  <si>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</si>
  <si>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</si>
  <si>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</si>
  <si>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</si>
  <si>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</si>
  <si>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</si>
  <si>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</si>
  <si>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</si>
  <si>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</si>
  <si>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</si>
  <si>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</si>
  <si>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</si>
  <si>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</si>
  <si>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</si>
  <si>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</si>
  <si>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</si>
  <si>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</si>
  <si>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</si>
  <si>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</si>
  <si>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</si>
  <si>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</si>
  <si>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</si>
  <si>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</si>
  <si>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</si>
  <si>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</si>
  <si>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</si>
  <si>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</si>
  <si>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</si>
  <si>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</si>
  <si>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</si>
  <si>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</si>
  <si>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</si>
  <si>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</si>
  <si>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</si>
  <si>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</si>
  <si>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</si>
  <si>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</si>
  <si>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</si>
  <si>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</si>
  <si>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</si>
  <si>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</si>
  <si>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</si>
  <si>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</si>
  <si>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</si>
  <si>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</si>
  <si>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</si>
  <si>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</si>
  <si>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</si>
  <si>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</si>
  <si>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</si>
  <si>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</si>
  <si>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</si>
  <si>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</si>
  <si>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</si>
  <si>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</si>
  <si>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</si>
  <si>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</si>
  <si>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</si>
  <si>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</si>
  <si>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</si>
  <si>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</si>
  <si>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</si>
  <si>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</si>
  <si>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</si>
  <si>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</si>
  <si>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</si>
  <si>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</si>
  <si>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</si>
  <si>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</si>
  <si>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</si>
  <si>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</si>
  <si>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</si>
  <si>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</si>
  <si>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</si>
  <si>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</si>
  <si>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</si>
  <si>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</si>
  <si>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</si>
  <si>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</si>
  <si>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</si>
  <si>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</si>
  <si>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</si>
  <si>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</si>
  <si>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</si>
  <si>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</si>
  <si>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</si>
  <si>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</si>
  <si>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</si>
  <si>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</si>
  <si>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</si>
  <si>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</si>
  <si>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</si>
  <si>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</si>
  <si>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</si>
  <si>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</si>
  <si>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</si>
  <si>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</si>
  <si>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</si>
  <si>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</si>
  <si>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</si>
  <si>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</si>
  <si>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</si>
  <si>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</si>
  <si>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</si>
  <si>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</si>
  <si>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</si>
  <si>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</si>
  <si>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</si>
  <si>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</si>
  <si>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</si>
  <si>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</si>
  <si>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</si>
  <si>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</si>
  <si>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</si>
  <si>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</si>
  <si>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</si>
  <si>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</si>
  <si>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</si>
  <si>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</si>
  <si>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</si>
  <si>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</si>
  <si>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</si>
  <si>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</si>
  <si>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</si>
  <si>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</si>
  <si>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</si>
  <si>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</si>
  <si>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</si>
  <si>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</si>
  <si>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</si>
  <si>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</si>
  <si>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</si>
  <si>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</si>
  <si>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</si>
  <si>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</si>
  <si>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</si>
  <si>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</si>
  <si>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</si>
  <si>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</si>
  <si>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</si>
  <si>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</si>
  <si>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</si>
  <si>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</si>
  <si>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</si>
  <si>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</si>
  <si>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</si>
  <si>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</si>
  <si>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</si>
  <si>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</si>
  <si>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</si>
  <si>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</si>
  <si>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</si>
  <si>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</si>
  <si>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</si>
  <si>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</si>
  <si>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</si>
  <si>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</si>
  <si>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</si>
  <si>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</si>
  <si>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</si>
  <si>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</si>
  <si>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</si>
  <si>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</si>
  <si>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</si>
  <si>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</si>
  <si>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</si>
  <si>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</si>
  <si>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</si>
  <si>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</si>
  <si>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</si>
  <si>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</si>
  <si>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</si>
  <si>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</si>
  <si>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</si>
  <si>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</si>
  <si>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</si>
  <si>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</si>
  <si>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</si>
  <si>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</si>
  <si>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</si>
  <si>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</si>
  <si>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</si>
  <si>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</si>
  <si>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</si>
  <si>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</si>
  <si>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</si>
  <si>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</si>
  <si>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</si>
  <si>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</si>
  <si>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</si>
  <si>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</si>
  <si>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</si>
  <si>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</si>
  <si>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</si>
  <si>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</si>
  <si>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</si>
  <si>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</si>
  <si>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</si>
  <si>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</si>
  <si>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</si>
  <si>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</si>
  <si>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</si>
  <si>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</si>
  <si>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</si>
  <si>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</si>
  <si>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</si>
  <si>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</si>
  <si>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</si>
  <si>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</si>
  <si>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</si>
  <si>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</si>
  <si>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</si>
  <si>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</si>
  <si>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</si>
  <si>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</si>
  <si>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</si>
  <si>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</si>
  <si>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</si>
  <si>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</si>
  <si>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</si>
  <si>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</si>
  <si>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</si>
  <si>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</si>
  <si>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</si>
  <si>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</si>
  <si>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</si>
  <si>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</si>
  <si>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</si>
  <si>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</si>
  <si>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</si>
  <si>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</si>
  <si>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</si>
  <si>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</si>
  <si>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</si>
  <si>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</si>
  <si>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</si>
  <si>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</si>
  <si>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</si>
  <si>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</si>
  <si>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</si>
  <si>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</si>
  <si>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</si>
  <si>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</si>
  <si>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</si>
  <si>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</si>
  <si>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</si>
  <si>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</si>
  <si>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</si>
  <si>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</si>
  <si>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</si>
  <si>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</si>
  <si>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</si>
  <si>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</si>
  <si>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</si>
  <si>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</si>
  <si>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</si>
  <si>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</si>
  <si>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</si>
  <si>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</si>
  <si>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</si>
  <si>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</si>
  <si>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</si>
  <si>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</si>
  <si>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</si>
  <si>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</si>
  <si>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</si>
  <si>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</si>
  <si>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</si>
  <si>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</si>
  <si>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</si>
  <si>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</si>
  <si>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</si>
  <si>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</si>
  <si>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</si>
  <si>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</si>
  <si>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</si>
  <si>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</si>
  <si>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</si>
  <si>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</si>
  <si>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</si>
  <si>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</si>
  <si>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</si>
  <si>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</si>
  <si>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</si>
  <si>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</si>
  <si>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</si>
  <si>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</si>
  <si>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</si>
  <si>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</si>
  <si>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</si>
  <si>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</si>
  <si>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</si>
  <si>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</si>
  <si>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</si>
  <si>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</si>
  <si>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</si>
  <si>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</si>
  <si>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</si>
  <si>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</si>
  <si>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</si>
  <si>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</si>
  <si>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</si>
  <si>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</si>
  <si>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</si>
  <si>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</si>
  <si>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</si>
  <si>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</si>
  <si>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</si>
  <si>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</si>
  <si>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</si>
  <si>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</si>
  <si>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</si>
  <si>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</si>
  <si>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</si>
  <si>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</si>
  <si>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</si>
  <si>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</si>
  <si>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</si>
  <si>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</si>
  <si>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</si>
  <si>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</si>
  <si>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</si>
  <si>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</si>
  <si>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</si>
  <si>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</si>
  <si>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</si>
  <si>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</si>
  <si>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</si>
  <si>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</si>
  <si>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</si>
  <si>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</si>
  <si>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</si>
  <si>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</si>
  <si>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</si>
  <si>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</si>
  <si>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</si>
  <si>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</si>
  <si>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</si>
  <si>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</si>
  <si>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</si>
  <si>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</si>
  <si>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</si>
  <si>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</si>
  <si>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</si>
  <si>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</si>
  <si>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</si>
  <si>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</si>
  <si>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</si>
  <si>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</si>
  <si>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</si>
  <si>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</si>
  <si>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</si>
  <si>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</si>
  <si>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</si>
  <si>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</si>
  <si>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</si>
  <si>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</si>
  <si>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</si>
  <si>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</si>
  <si>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</si>
  <si>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</si>
  <si>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</si>
  <si>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</si>
  <si>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</si>
  <si>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</si>
  <si>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</si>
  <si>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</si>
  <si>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</si>
  <si>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</si>
  <si>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</si>
  <si>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</si>
  <si>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</si>
  <si>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</si>
  <si>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</si>
  <si>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</si>
  <si>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</si>
  <si>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</si>
  <si>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</si>
  <si>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</si>
  <si>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</si>
  <si>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</si>
  <si>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</si>
  <si>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</si>
  <si>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</si>
  <si>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</si>
  <si>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</si>
  <si>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</si>
  <si>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</si>
  <si>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</si>
  <si>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</si>
  <si>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</si>
  <si>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</si>
  <si>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</si>
  <si>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</si>
  <si>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</si>
  <si>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</si>
  <si>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</si>
  <si>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</si>
  <si>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</si>
  <si>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</si>
  <si>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</si>
  <si>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</si>
  <si>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</si>
  <si>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</si>
  <si>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</si>
  <si>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</si>
  <si>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</si>
  <si>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</si>
  <si>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</si>
  <si>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</si>
  <si>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</si>
  <si>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</si>
  <si>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</si>
  <si>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</si>
  <si>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</si>
  <si>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</si>
  <si>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</si>
  <si>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</si>
  <si>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</si>
  <si>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</si>
  <si>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</si>
  <si>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</si>
  <si>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</si>
  <si>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</si>
  <si>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</si>
  <si>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</si>
  <si>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</si>
  <si>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</si>
  <si>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</si>
  <si>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</si>
  <si>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</si>
  <si>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</si>
  <si>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</si>
  <si>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</si>
  <si>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</si>
  <si>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</si>
  <si>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</si>
  <si>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</si>
  <si>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</si>
  <si>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</si>
  <si>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</si>
  <si>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</si>
  <si>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</si>
  <si>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</si>
  <si>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</si>
  <si>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</si>
  <si>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</si>
  <si>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</si>
  <si>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</si>
  <si>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</si>
  <si>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</si>
  <si>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</si>
  <si>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</si>
  <si>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</si>
  <si>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</si>
  <si>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</si>
  <si>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</si>
  <si>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</si>
  <si>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</si>
  <si>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</si>
  <si>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</si>
  <si>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</si>
  <si>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</si>
  <si>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</si>
  <si>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</si>
  <si>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</si>
  <si>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</si>
  <si>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</si>
  <si>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</si>
  <si>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</si>
  <si>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</si>
  <si>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</si>
  <si>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</si>
  <si>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</si>
  <si>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</si>
  <si>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</si>
  <si>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</si>
  <si>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</si>
  <si>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</si>
  <si>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</si>
  <si>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</si>
  <si>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</si>
  <si>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</si>
  <si>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</si>
  <si>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</si>
  <si>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</si>
  <si>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</si>
  <si>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</si>
  <si>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</si>
  <si>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</si>
  <si>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</si>
  <si>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</si>
  <si>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</si>
  <si>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</si>
  <si>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</si>
  <si>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</si>
  <si>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</si>
  <si>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</si>
  <si>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</si>
  <si>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</si>
  <si>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</si>
  <si>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</si>
  <si>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</si>
  <si>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</si>
  <si>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</si>
  <si>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</si>
  <si>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</si>
  <si>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</si>
  <si>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</si>
  <si>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</si>
  <si>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</si>
  <si>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</si>
  <si>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</si>
  <si>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</si>
  <si>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</si>
  <si>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</si>
  <si>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</si>
  <si>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</si>
  <si>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</si>
  <si>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</si>
  <si>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</si>
  <si>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</si>
  <si>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</si>
  <si>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</si>
  <si>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</si>
  <si>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</si>
  <si>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</si>
  <si>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</si>
  <si>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</si>
  <si>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</si>
  <si>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</si>
  <si>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</si>
  <si>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</si>
  <si>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</si>
  <si>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</si>
  <si>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</si>
  <si>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</si>
  <si>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</si>
  <si>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</si>
  <si>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</si>
  <si>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</si>
  <si>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</si>
  <si>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</si>
  <si>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</si>
  <si>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</si>
  <si>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</si>
  <si>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</si>
  <si>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</si>
  <si>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</si>
  <si>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</si>
  <si>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</si>
  <si>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</si>
  <si>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</si>
  <si>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</si>
  <si>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</si>
  <si>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</si>
  <si>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</si>
  <si>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</si>
  <si>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</si>
  <si>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</si>
  <si>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</si>
  <si>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</si>
  <si>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</si>
  <si>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</si>
  <si>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</si>
  <si>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</si>
  <si>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</si>
  <si>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</si>
  <si>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</si>
  <si>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</si>
  <si>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</si>
  <si>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</si>
  <si>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</si>
  <si>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</si>
  <si>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</si>
  <si>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</si>
  <si>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</si>
  <si>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</si>
  <si>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</si>
  <si>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</si>
  <si>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</si>
  <si>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</si>
  <si>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</si>
  <si>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</si>
  <si>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</si>
  <si>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</si>
  <si>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</si>
  <si>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</si>
  <si>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</si>
  <si>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</si>
  <si>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</si>
  <si>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</si>
  <si>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</si>
  <si>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</si>
  <si>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</si>
  <si>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</si>
  <si>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</si>
  <si>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</si>
  <si>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</si>
  <si>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</si>
  <si>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</si>
  <si>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</si>
  <si>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</si>
  <si>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</si>
  <si>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</si>
  <si>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</si>
  <si>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</si>
  <si>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</si>
  <si>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</si>
  <si>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</si>
  <si>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</si>
  <si>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</si>
  <si>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</si>
  <si>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</si>
  <si>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</si>
  <si>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</si>
  <si>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</si>
  <si>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</si>
  <si>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</si>
  <si>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</si>
  <si>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</si>
  <si>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</si>
  <si>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</si>
  <si>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</si>
  <si>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</si>
  <si>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</si>
  <si>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</si>
  <si>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</si>
  <si>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</si>
  <si>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</si>
  <si>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</si>
  <si>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</si>
  <si>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</si>
  <si>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</si>
  <si>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</si>
  <si>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</si>
  <si>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</si>
  <si>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</si>
  <si>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</si>
  <si>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</si>
  <si>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</si>
  <si>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</si>
  <si>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</si>
  <si>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</si>
  <si>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</si>
  <si>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</si>
  <si>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</si>
  <si>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</si>
  <si>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</si>
  <si>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</si>
  <si>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</si>
  <si>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</si>
  <si>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</si>
  <si>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</si>
  <si>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</si>
  <si>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</si>
  <si>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</si>
  <si>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</si>
  <si>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</si>
  <si>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</si>
  <si>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</si>
  <si>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</si>
  <si>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</si>
  <si>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</si>
  <si>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</si>
  <si>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</si>
  <si>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</si>
  <si>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</si>
  <si>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</si>
  <si>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</si>
  <si>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</si>
  <si>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</si>
  <si>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</si>
  <si>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</si>
  <si>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</si>
  <si>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</si>
  <si>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</si>
  <si>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</si>
  <si>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</si>
  <si>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</si>
  <si>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</si>
  <si>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</si>
  <si>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</si>
  <si>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</si>
  <si>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</si>
  <si>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</si>
  <si>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</si>
  <si>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</si>
  <si>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</si>
  <si>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</si>
  <si>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</si>
  <si>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</si>
  <si>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</si>
  <si>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</si>
  <si>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</si>
  <si>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</si>
  <si>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</si>
  <si>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</si>
  <si>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</si>
  <si>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</si>
  <si>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</si>
  <si>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</si>
  <si>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</si>
  <si>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</si>
  <si>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</si>
  <si>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</si>
  <si>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</si>
  <si>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</si>
  <si>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</si>
  <si>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</si>
  <si>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</si>
  <si>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</si>
  <si>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</si>
  <si>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</si>
  <si>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</si>
  <si>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</si>
  <si>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</si>
  <si>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</si>
  <si>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</si>
  <si>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</si>
  <si>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</si>
  <si>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</si>
  <si>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</si>
  <si>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</si>
  <si>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</si>
  <si>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</si>
  <si>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</si>
  <si>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</si>
  <si>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</si>
  <si>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</si>
  <si>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</si>
  <si>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</si>
  <si>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</si>
  <si>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</si>
  <si>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</si>
  <si>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</si>
  <si>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</si>
  <si>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</si>
  <si>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</si>
  <si>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</si>
  <si>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</si>
  <si>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</si>
  <si>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</si>
  <si>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</si>
  <si>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</si>
  <si>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</si>
  <si>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</si>
  <si>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</si>
  <si>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</si>
  <si>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</si>
  <si>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</si>
  <si>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</si>
  <si>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</si>
  <si>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</si>
  <si>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</si>
  <si>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</si>
  <si>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</si>
  <si>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</si>
  <si>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</si>
  <si>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</si>
  <si>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</si>
  <si>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</si>
  <si>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</si>
  <si>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</si>
  <si>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</si>
  <si>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</si>
  <si>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</si>
  <si>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</si>
  <si>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</si>
  <si>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</si>
  <si>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</si>
  <si>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</si>
  <si>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</si>
  <si>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</si>
  <si>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</si>
  <si>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</si>
  <si>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</si>
  <si>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</si>
  <si>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</si>
  <si>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</si>
  <si>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</si>
  <si>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</si>
  <si>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</si>
  <si>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</si>
  <si>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</si>
  <si>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</si>
  <si>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</si>
  <si>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</si>
  <si>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</si>
  <si>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</si>
  <si>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</si>
  <si>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</si>
  <si>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</si>
  <si>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</si>
  <si>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</si>
  <si>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</si>
  <si>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</si>
  <si>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</si>
  <si>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</si>
  <si>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</si>
  <si>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</si>
  <si>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</si>
  <si>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</si>
  <si>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</si>
  <si>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</si>
  <si>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</si>
  <si>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</si>
  <si>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</si>
  <si>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</si>
  <si>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</si>
  <si>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</si>
  <si>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</si>
  <si>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</si>
  <si>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</si>
  <si>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</si>
  <si>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</si>
  <si>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</si>
  <si>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</si>
  <si>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</si>
  <si>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</si>
  <si>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</si>
  <si>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</si>
  <si>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</si>
  <si>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</si>
  <si>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</si>
  <si>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</si>
  <si>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</si>
  <si>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</si>
  <si>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</si>
  <si>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</si>
  <si>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</si>
  <si>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</si>
  <si>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</si>
  <si>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</si>
  <si>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</si>
  <si>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</si>
  <si>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</si>
  <si>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</si>
  <si>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</si>
  <si>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</si>
  <si>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</si>
  <si>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</si>
  <si>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</si>
  <si>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</si>
  <si>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</si>
  <si>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</si>
  <si>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</si>
  <si>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</si>
  <si>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</si>
  <si>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</si>
  <si>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</si>
  <si>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</si>
  <si>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</si>
  <si>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</si>
  <si>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</si>
  <si>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</si>
  <si>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</si>
  <si>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</si>
  <si>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</si>
  <si>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</si>
  <si>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</si>
  <si>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</si>
  <si>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</si>
  <si>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</si>
  <si>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</si>
  <si>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</si>
  <si>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</si>
  <si>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</si>
  <si>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</si>
  <si>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</si>
  <si>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</si>
  <si>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</si>
  <si>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</si>
  <si>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</si>
  <si>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</si>
  <si>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</si>
  <si>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</si>
  <si>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</si>
  <si>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</si>
  <si>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</si>
  <si>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</si>
  <si>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</si>
  <si>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</si>
  <si>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</si>
  <si>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</si>
  <si>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</si>
  <si>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</si>
  <si>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</si>
  <si>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</si>
  <si>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</si>
  <si>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</si>
  <si>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</si>
  <si>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</si>
  <si>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</si>
  <si>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</si>
  <si>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</si>
  <si>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</si>
  <si>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</si>
  <si>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</si>
  <si>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</si>
  <si>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</si>
  <si>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</si>
  <si>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</si>
  <si>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</si>
  <si>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</si>
  <si>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</si>
  <si>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</si>
  <si>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</si>
  <si>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</si>
  <si>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</si>
  <si>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</si>
  <si>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</si>
  <si>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</si>
  <si>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</si>
  <si>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</si>
  <si>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</si>
  <si>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</si>
  <si>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</si>
  <si>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</si>
  <si>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</si>
  <si>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</si>
  <si>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</si>
  <si>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</si>
  <si>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</si>
  <si>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</si>
  <si>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</si>
  <si>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</si>
  <si>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</si>
  <si>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</si>
  <si>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</si>
  <si>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</si>
  <si>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</si>
  <si>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</si>
  <si>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</si>
  <si>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</si>
  <si>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</si>
  <si>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</si>
  <si>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</si>
  <si>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</si>
  <si>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</si>
  <si>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</si>
  <si>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</si>
  <si>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</si>
  <si>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</si>
  <si>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</si>
  <si>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</si>
  <si>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</si>
  <si>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</si>
  <si>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</si>
  <si>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</si>
  <si>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</si>
  <si>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</si>
  <si>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</si>
  <si>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</si>
  <si>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</si>
  <si>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</si>
  <si>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</si>
  <si>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</si>
  <si>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</si>
  <si>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</si>
  <si>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</si>
  <si>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</si>
  <si>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</si>
  <si>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</si>
  <si>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</si>
  <si>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</si>
  <si>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</si>
  <si>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</si>
  <si>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</si>
  <si>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</si>
  <si>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</si>
  <si>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</si>
  <si>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</si>
  <si>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</si>
  <si>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</si>
  <si>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</si>
  <si>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</si>
  <si>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</si>
  <si>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</si>
  <si>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</si>
  <si>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</si>
  <si>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</si>
  <si>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</si>
  <si>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</si>
  <si>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</si>
  <si>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</si>
  <si>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</si>
  <si>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</si>
  <si>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</si>
  <si>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</si>
  <si>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</si>
  <si>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</si>
  <si>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</si>
  <si>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</si>
  <si>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</si>
  <si>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</si>
  <si>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</si>
  <si>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</si>
  <si>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</si>
  <si>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</si>
  <si>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</si>
  <si>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</si>
  <si>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</si>
  <si>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</si>
  <si>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</si>
  <si>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</si>
  <si>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</si>
  <si>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</si>
  <si>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</si>
  <si>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</si>
  <si>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</si>
  <si>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</si>
  <si>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</si>
  <si>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</si>
  <si>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</si>
  <si>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</si>
  <si>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</si>
  <si>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</si>
  <si>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</si>
  <si>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</si>
  <si>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</si>
  <si>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</si>
  <si>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</si>
  <si>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</si>
  <si>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</si>
  <si>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</si>
  <si>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</si>
  <si>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</si>
  <si>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</si>
  <si>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</si>
  <si>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</si>
  <si>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</si>
  <si>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</si>
  <si>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</si>
  <si>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</si>
  <si>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</si>
  <si>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</si>
  <si>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</si>
  <si>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</si>
  <si>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</si>
  <si>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</si>
  <si>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</si>
  <si>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</si>
  <si>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</si>
  <si>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</si>
  <si>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</si>
  <si>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</si>
  <si>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</si>
  <si>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</si>
  <si>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</si>
  <si>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</si>
  <si>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</si>
  <si>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</si>
  <si>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</si>
  <si>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</si>
  <si>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</si>
  <si>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</si>
  <si>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</si>
  <si>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</si>
  <si>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</si>
  <si>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</si>
  <si>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</si>
  <si>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</si>
  <si>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</si>
  <si>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</si>
  <si>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</si>
  <si>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</si>
  <si>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</si>
  <si>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</si>
  <si>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</si>
  <si>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</si>
  <si>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</si>
  <si>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</si>
  <si>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</si>
  <si>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</si>
  <si>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</si>
  <si>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</si>
  <si>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</si>
  <si>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</si>
  <si>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</si>
  <si>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</si>
  <si>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</si>
  <si>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</si>
  <si>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</si>
  <si>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</si>
  <si>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</si>
  <si>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</si>
  <si>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</si>
  <si>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</si>
  <si>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</si>
  <si>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</si>
  <si>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</si>
  <si>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</si>
  <si>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</si>
  <si>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</si>
  <si>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</si>
  <si>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</si>
  <si>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</si>
  <si>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</si>
  <si>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</si>
  <si>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</si>
  <si>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</si>
  <si>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</si>
  <si>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</si>
  <si>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</si>
  <si>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</si>
  <si>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</si>
  <si>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</si>
  <si>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</si>
  <si>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</si>
  <si>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</si>
  <si>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</si>
  <si>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</si>
  <si>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</si>
  <si>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</si>
  <si>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</si>
  <si>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</si>
  <si>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</si>
  <si>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</si>
  <si>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</si>
  <si>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</si>
  <si>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</si>
  <si>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</si>
  <si>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</si>
  <si>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</si>
  <si>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</si>
  <si>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</si>
  <si>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</si>
  <si>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</si>
  <si>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</si>
  <si>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</si>
  <si>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</si>
  <si>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</si>
  <si>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</si>
  <si>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</si>
  <si>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</si>
  <si>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</si>
  <si>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</si>
  <si>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</si>
  <si>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</si>
  <si>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</si>
  <si>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</si>
  <si>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</si>
  <si>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</si>
  <si>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</si>
  <si>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</si>
  <si>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</si>
  <si>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</si>
  <si>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</si>
  <si>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</si>
  <si>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</si>
  <si>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</si>
  <si>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</si>
  <si>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</si>
  <si>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</si>
  <si>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</si>
  <si>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</si>
  <si>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</si>
  <si>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</si>
  <si>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</si>
  <si>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</si>
  <si>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</si>
  <si>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</si>
  <si>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</si>
  <si>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</si>
  <si>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</si>
  <si>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</si>
  <si>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</si>
  <si>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</si>
  <si>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</si>
  <si>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</si>
  <si>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</si>
  <si>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</si>
  <si>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</si>
  <si>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</si>
  <si>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</si>
  <si>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</si>
  <si>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</si>
  <si>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</si>
  <si>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</si>
  <si>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</si>
  <si>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</si>
  <si>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</si>
  <si>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</si>
  <si>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</si>
  <si>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</si>
  <si>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</si>
  <si>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</si>
  <si>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</si>
  <si>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</si>
  <si>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</si>
  <si>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</si>
  <si>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</si>
  <si>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</si>
  <si>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</si>
  <si>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</si>
  <si>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</si>
  <si>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</si>
  <si>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</si>
  <si>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</si>
  <si>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</si>
  <si>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</si>
  <si>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</si>
  <si>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</si>
  <si>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</si>
  <si>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</si>
  <si>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</si>
  <si>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</si>
  <si>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</si>
  <si>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</si>
  <si>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</si>
  <si>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</si>
  <si>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</si>
  <si>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</si>
  <si>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</si>
  <si>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</si>
  <si>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</si>
  <si>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</si>
  <si>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</si>
  <si>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</si>
  <si>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</si>
  <si>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</si>
  <si>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</si>
  <si>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</si>
  <si>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</si>
  <si>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</si>
  <si>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</si>
  <si>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</si>
  <si>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</si>
  <si>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</si>
  <si>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</si>
  <si>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</si>
  <si>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</si>
  <si>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</si>
  <si>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</si>
  <si>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</si>
  <si>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</si>
  <si>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</si>
  <si>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</si>
  <si>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</si>
  <si>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</si>
  <si>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</si>
  <si>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</si>
  <si>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</si>
  <si>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</si>
  <si>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</si>
  <si>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</si>
  <si>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</si>
  <si>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</si>
  <si>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</si>
  <si>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</si>
  <si>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</si>
  <si>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</si>
  <si>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</si>
  <si>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</si>
  <si>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</si>
  <si>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</si>
  <si>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</si>
  <si>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</si>
  <si>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</si>
  <si>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</si>
  <si>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</si>
  <si>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</si>
  <si>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</si>
  <si>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</si>
  <si>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</si>
  <si>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</si>
  <si>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</si>
  <si>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</si>
  <si>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</si>
  <si>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</si>
  <si>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</si>
  <si>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</si>
  <si>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</si>
  <si>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</si>
  <si>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</si>
  <si>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</si>
  <si>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</si>
  <si>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</si>
  <si>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</si>
  <si>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</si>
  <si>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</si>
  <si>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</si>
  <si>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</si>
  <si>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</si>
  <si>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</si>
  <si>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</si>
  <si>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</si>
  <si>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</si>
  <si>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</si>
  <si>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</si>
  <si>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</si>
  <si>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</si>
  <si>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</si>
  <si>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</si>
  <si>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</si>
  <si>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</si>
  <si>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</si>
  <si>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</si>
  <si>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</si>
  <si>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</si>
  <si>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</si>
  <si>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</si>
  <si>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</si>
  <si>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</si>
  <si>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</si>
  <si>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</si>
  <si>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</si>
  <si>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</si>
  <si>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</si>
  <si>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</si>
  <si>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</si>
  <si>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</si>
  <si>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</si>
  <si>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</si>
  <si>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</si>
  <si>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</si>
  <si>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</si>
  <si>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</si>
  <si>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</si>
  <si>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</si>
  <si>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</si>
  <si>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</si>
  <si>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</si>
  <si>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</si>
  <si>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</si>
  <si>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</si>
  <si>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</si>
  <si>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</si>
  <si>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</si>
  <si>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</si>
  <si>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</si>
  <si>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</si>
  <si>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</si>
  <si>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</si>
  <si>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</si>
  <si>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</si>
  <si>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</si>
  <si>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</si>
  <si>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</si>
  <si>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</si>
  <si>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</si>
  <si>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</si>
  <si>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</si>
  <si>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</si>
  <si>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</si>
  <si>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</si>
  <si>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</si>
  <si>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</si>
  <si>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</si>
  <si>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</si>
  <si>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</si>
  <si>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</si>
  <si>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</si>
  <si>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</si>
  <si>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</si>
  <si>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</si>
  <si>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</si>
  <si>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</si>
  <si>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</si>
  <si>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</si>
  <si>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</si>
  <si>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</si>
  <si>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</si>
  <si>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</si>
  <si>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</si>
  <si>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</si>
  <si>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</si>
  <si>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</si>
  <si>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</si>
  <si>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</si>
  <si>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</si>
  <si>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</si>
  <si>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</si>
  <si>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</si>
  <si>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</si>
  <si>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</si>
  <si>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</si>
  <si>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</si>
  <si>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</si>
  <si>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</si>
  <si>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</si>
  <si>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</si>
  <si>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</si>
  <si>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</si>
  <si>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</si>
  <si>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</si>
  <si>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</si>
  <si>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</si>
  <si>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</si>
  <si>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</si>
  <si>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</si>
  <si>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</si>
  <si>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</si>
  <si>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</si>
  <si>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</si>
  <si>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</si>
  <si>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</si>
  <si>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</si>
  <si>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</si>
  <si>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</si>
  <si>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</si>
  <si>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</si>
  <si>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</si>
  <si>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</si>
  <si>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</si>
  <si>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</si>
  <si>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</si>
  <si>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</si>
  <si>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</si>
  <si>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</si>
  <si>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</si>
  <si>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</si>
  <si>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</si>
  <si>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</si>
  <si>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</si>
  <si>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</si>
  <si>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</si>
  <si>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</si>
  <si>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</si>
  <si>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</si>
  <si>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</si>
  <si>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</si>
  <si>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</si>
  <si>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</si>
  <si>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</si>
  <si>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</si>
  <si>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</si>
  <si>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</si>
  <si>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</si>
  <si>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</si>
  <si>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</si>
  <si>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</si>
  <si>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</si>
  <si>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</si>
  <si>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</si>
  <si>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</si>
  <si>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</si>
  <si>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</si>
  <si>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</si>
  <si>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</si>
  <si>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</si>
  <si>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</si>
  <si>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</si>
  <si>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</si>
  <si>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</si>
  <si>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</si>
  <si>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</si>
  <si>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</si>
  <si>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</si>
  <si>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</si>
  <si>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</si>
  <si>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</si>
  <si>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</si>
  <si>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</si>
  <si>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</si>
  <si>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</si>
  <si>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</si>
  <si>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</si>
  <si>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</si>
  <si>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</si>
  <si>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</si>
  <si>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</si>
  <si>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</si>
  <si>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</si>
  <si>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</si>
  <si>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</si>
  <si>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</si>
  <si>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</si>
  <si>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</si>
  <si>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</si>
  <si>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</si>
  <si>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</si>
  <si>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</si>
  <si>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</si>
  <si>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</si>
  <si>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</si>
  <si>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</si>
  <si>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</si>
  <si>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</si>
  <si>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</si>
  <si>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</si>
  <si>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</si>
  <si>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</si>
  <si>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</si>
  <si>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</si>
  <si>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</si>
  <si>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</si>
  <si>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</si>
  <si>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</si>
  <si>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</si>
  <si>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</si>
  <si>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</si>
  <si>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</si>
  <si>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</si>
  <si>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</si>
  <si>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</si>
  <si>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</si>
  <si>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</si>
  <si>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</si>
  <si>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</si>
  <si>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</si>
  <si>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</si>
  <si>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</si>
  <si>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</si>
  <si>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</si>
  <si>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</si>
  <si>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</si>
  <si>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</si>
  <si>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</si>
  <si>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</si>
  <si>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</si>
  <si>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</si>
  <si>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</si>
  <si>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</si>
  <si>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</si>
  <si>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</si>
  <si>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</si>
  <si>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</si>
  <si>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</si>
  <si>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</si>
  <si>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</si>
  <si>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</si>
  <si>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</si>
  <si>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</si>
  <si>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</si>
  <si>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</si>
  <si>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</si>
  <si>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</si>
  <si>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</si>
  <si>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</si>
  <si>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</si>
  <si>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</si>
  <si>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</si>
  <si>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</si>
  <si>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</si>
  <si>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</si>
  <si>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</si>
  <si>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</si>
  <si>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</si>
  <si>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</si>
  <si>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</si>
  <si>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</si>
  <si>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</si>
  <si>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</si>
  <si>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</si>
  <si>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</si>
  <si>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</si>
  <si>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</si>
  <si>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</si>
  <si>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</si>
  <si>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</si>
  <si>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</si>
  <si>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</si>
  <si>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</si>
  <si>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</si>
  <si>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</si>
  <si>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</si>
  <si>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</si>
  <si>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</si>
  <si>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</si>
  <si>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</si>
  <si>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</si>
  <si>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</si>
  <si>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</si>
  <si>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</si>
  <si>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</si>
  <si>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</si>
  <si>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</si>
  <si>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</si>
  <si>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</si>
  <si>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</si>
  <si>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</si>
  <si>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</si>
  <si>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</si>
  <si>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</si>
  <si>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</si>
  <si>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</si>
  <si>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</si>
  <si>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</si>
  <si>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</si>
  <si>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</si>
  <si>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</si>
  <si>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</si>
  <si>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</si>
  <si>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</si>
  <si>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</si>
  <si>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</si>
  <si>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</si>
  <si>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</si>
  <si>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</si>
  <si>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</si>
  <si>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</si>
  <si>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</si>
  <si>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</si>
  <si>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</si>
  <si>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</si>
  <si>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</si>
  <si>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</si>
  <si>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</si>
  <si>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</si>
  <si>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</si>
  <si>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</si>
  <si>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</si>
  <si>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</si>
  <si>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</si>
  <si>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</si>
  <si>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</si>
  <si>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</si>
  <si>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</si>
  <si>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</si>
  <si>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</si>
  <si>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</si>
  <si>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</si>
  <si>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</si>
  <si>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</si>
  <si>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</si>
  <si>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</si>
  <si>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</si>
  <si>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</si>
  <si>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</si>
  <si>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</si>
  <si>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</si>
  <si>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</si>
  <si>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</si>
  <si>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</si>
  <si>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</si>
  <si>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</si>
  <si>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</si>
  <si>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</si>
  <si>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</si>
  <si>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</si>
  <si>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</si>
  <si>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</si>
  <si>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</si>
  <si>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</si>
  <si>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</si>
  <si>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</si>
  <si>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</si>
  <si>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</si>
  <si>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</si>
  <si>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</si>
  <si>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</si>
  <si>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</si>
  <si>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</si>
  <si>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</si>
  <si>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</si>
  <si>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</si>
  <si>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</si>
  <si>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</si>
  <si>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</si>
  <si>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</si>
  <si>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</si>
  <si>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</si>
  <si>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</si>
  <si>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</si>
  <si>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</si>
  <si>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</si>
  <si>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</si>
  <si>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</si>
  <si>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</si>
  <si>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</si>
  <si>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</si>
  <si>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</si>
  <si>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</si>
  <si>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</si>
  <si>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</si>
  <si>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</si>
  <si>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</si>
  <si>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</si>
  <si>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</si>
  <si>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</si>
  <si>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</si>
  <si>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</si>
  <si>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</si>
  <si>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</si>
  <si>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</si>
  <si>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</si>
  <si>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</si>
  <si>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</si>
  <si>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</si>
  <si>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</si>
  <si>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</si>
  <si>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</si>
  <si>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</si>
  <si>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</si>
  <si>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</si>
  <si>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</si>
  <si>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</si>
  <si>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</si>
  <si>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</si>
  <si>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</si>
  <si>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</si>
  <si>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</si>
  <si>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</si>
  <si>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</si>
  <si>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</si>
  <si>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</si>
  <si>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</si>
  <si>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</si>
  <si>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</si>
  <si>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</si>
  <si>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</si>
  <si>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</si>
  <si>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</si>
  <si>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</si>
  <si>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</si>
  <si>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</si>
  <si>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</si>
  <si>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</si>
  <si>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</si>
  <si>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</si>
  <si>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</si>
  <si>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</si>
  <si>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</si>
  <si>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</si>
  <si>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</si>
  <si>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</si>
  <si>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</si>
  <si>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</si>
  <si>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</si>
  <si>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</si>
  <si>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</si>
  <si>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</si>
  <si>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</si>
  <si>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</si>
  <si>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</si>
  <si>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</si>
  <si>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</si>
  <si>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</si>
  <si>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</si>
  <si>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</si>
  <si>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</si>
  <si>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</si>
  <si>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</si>
  <si>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</si>
  <si>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</si>
  <si>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</si>
  <si>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</si>
  <si>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</si>
  <si>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</si>
  <si>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</si>
  <si>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</si>
  <si>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</si>
  <si>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</si>
  <si>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</si>
  <si>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</si>
  <si>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</si>
  <si>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</si>
  <si>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</si>
  <si>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</si>
  <si>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</si>
  <si>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</si>
  <si>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</si>
  <si>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</si>
  <si>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</si>
  <si>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</si>
  <si>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</si>
  <si>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</si>
  <si>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</si>
  <si>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</si>
  <si>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</si>
  <si>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</si>
  <si>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</si>
  <si>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</si>
  <si>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</si>
  <si>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</si>
  <si>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</si>
  <si>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</si>
  <si>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</si>
  <si>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</si>
  <si>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</si>
  <si>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</si>
  <si>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</si>
  <si>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</si>
  <si>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</si>
  <si>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</si>
  <si>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</si>
  <si>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</si>
  <si>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</si>
  <si>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</si>
  <si>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</si>
  <si>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</si>
  <si>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</si>
  <si>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</si>
  <si>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</si>
  <si>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</si>
  <si>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</si>
  <si>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</si>
  <si>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</si>
  <si>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</si>
  <si>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</si>
  <si>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</si>
  <si>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</si>
  <si>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</si>
  <si>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</si>
  <si>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</si>
  <si>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</si>
  <si>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</si>
  <si>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</si>
  <si>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</si>
  <si>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</si>
  <si>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</si>
  <si>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</si>
  <si>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</si>
  <si>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</si>
  <si>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</si>
  <si>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</si>
  <si>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</si>
  <si>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</si>
  <si>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</si>
  <si>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</si>
  <si>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</si>
  <si>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</si>
  <si>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</si>
  <si>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</si>
  <si>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</si>
  <si>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</si>
  <si>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</si>
  <si>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</si>
  <si>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</si>
  <si>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</si>
  <si>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</si>
  <si>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</si>
  <si>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</si>
  <si>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</si>
  <si>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</si>
  <si>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</si>
  <si>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</si>
  <si>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</si>
  <si>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</si>
  <si>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</si>
  <si>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</si>
  <si>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</si>
  <si>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</si>
  <si>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</si>
  <si>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</si>
  <si>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</si>
  <si>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</si>
  <si>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</si>
  <si>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</si>
  <si>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</si>
  <si>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</si>
  <si>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</si>
  <si>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</si>
  <si>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</si>
  <si>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</si>
  <si>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</si>
  <si>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</si>
  <si>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</si>
  <si>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</si>
  <si>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</si>
  <si>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</si>
  <si>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</si>
  <si>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</si>
  <si>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</si>
  <si>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</si>
  <si>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</si>
  <si>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</si>
  <si>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</si>
  <si>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</si>
  <si>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</si>
  <si>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</si>
  <si>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</si>
  <si>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</si>
  <si>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</si>
  <si>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</si>
  <si>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</si>
  <si>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</si>
  <si>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</si>
  <si>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</si>
  <si>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</si>
  <si>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</si>
  <si>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</si>
  <si>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</si>
  <si>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</si>
  <si>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</si>
  <si>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</si>
  <si>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</si>
  <si>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</si>
  <si>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</si>
  <si>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</si>
  <si>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</si>
  <si>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</si>
  <si>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</si>
  <si>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</si>
  <si>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</si>
  <si>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</si>
  <si>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</si>
  <si>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</si>
  <si>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</si>
  <si>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</si>
  <si>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</si>
  <si>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</si>
  <si>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</si>
  <si>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</si>
  <si>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</si>
  <si>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</si>
  <si>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</si>
  <si>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</si>
  <si>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</si>
  <si>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</si>
  <si>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</si>
  <si>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</si>
  <si>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</si>
  <si>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</si>
  <si>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</si>
  <si>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</si>
  <si>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</si>
  <si>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</si>
  <si>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</si>
  <si>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</si>
  <si>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</si>
  <si>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</si>
  <si>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</si>
  <si>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</si>
  <si>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</si>
  <si>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</si>
  <si>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</si>
  <si>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</si>
  <si>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</si>
  <si>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</si>
  <si>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</si>
  <si>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</si>
  <si>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</si>
  <si>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</si>
  <si>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</si>
  <si>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</si>
  <si>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</si>
  <si>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</si>
  <si>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</si>
  <si>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</si>
  <si>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</si>
  <si>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</si>
  <si>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</si>
  <si>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</si>
  <si>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</si>
  <si>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</si>
  <si>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</si>
  <si>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</si>
  <si>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</si>
  <si>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</si>
  <si>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</si>
  <si>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</si>
  <si>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</si>
  <si>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</si>
  <si>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</si>
  <si>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</si>
  <si>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</si>
  <si>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</si>
  <si>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</si>
  <si>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</si>
  <si>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</si>
  <si>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</si>
  <si>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</si>
  <si>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</si>
  <si>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</si>
  <si>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</si>
  <si>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</si>
  <si>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</si>
  <si>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</si>
  <si>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</si>
  <si>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</si>
  <si>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</si>
  <si>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</si>
  <si>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</si>
  <si>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</si>
  <si>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</si>
  <si>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</si>
  <si>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</si>
  <si>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</si>
  <si>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</si>
  <si>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</si>
  <si>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</si>
  <si>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</si>
  <si>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</si>
  <si>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</si>
  <si>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</si>
  <si>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</si>
  <si>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</si>
  <si>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</si>
  <si>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</si>
  <si>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</si>
  <si>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</si>
  <si>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</si>
  <si>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</si>
  <si>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</si>
  <si>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</si>
  <si>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</si>
  <si>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</si>
  <si>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</si>
  <si>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</si>
  <si>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</si>
  <si>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</si>
  <si>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</si>
  <si>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</si>
  <si>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</si>
  <si>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</si>
  <si>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</si>
  <si>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</si>
  <si>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</si>
  <si>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</si>
  <si>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</si>
  <si>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</si>
  <si>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</si>
  <si>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</si>
  <si>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</si>
  <si>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</si>
  <si>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</si>
  <si>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</si>
  <si>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</si>
  <si>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</si>
  <si>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</si>
  <si>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</si>
  <si>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</si>
  <si>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</si>
  <si>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</si>
  <si>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</si>
  <si>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</si>
  <si>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</si>
  <si>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</si>
  <si>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</si>
  <si>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</si>
  <si>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</si>
  <si>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</si>
  <si>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</si>
  <si>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</si>
  <si>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</si>
  <si>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</si>
  <si>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</si>
  <si>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</si>
  <si>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</si>
  <si>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</si>
  <si>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</si>
  <si>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</si>
  <si>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</si>
  <si>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</si>
  <si>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</si>
  <si>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</si>
  <si>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</si>
  <si>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</si>
  <si>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</si>
  <si>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</si>
  <si>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</si>
  <si>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</si>
  <si>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</si>
  <si>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</si>
  <si>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</si>
  <si>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</si>
  <si>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</si>
  <si>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</si>
  <si>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</si>
  <si>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</si>
  <si>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</si>
  <si>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</si>
  <si>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</si>
  <si>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</si>
  <si>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</si>
  <si>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</si>
  <si>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</si>
  <si>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</si>
  <si>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</si>
  <si>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</si>
  <si>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</si>
  <si>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</si>
  <si>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</si>
  <si>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</si>
  <si>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</si>
  <si>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</si>
  <si>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</si>
  <si>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</si>
  <si>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</si>
  <si>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</si>
  <si>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</si>
  <si>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</si>
  <si>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</si>
  <si>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</si>
  <si>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</si>
  <si>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</si>
  <si>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</si>
  <si>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</si>
  <si>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</si>
  <si>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</si>
  <si>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</si>
  <si>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</si>
  <si>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</si>
  <si>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</si>
  <si>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</si>
  <si>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</si>
  <si>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</si>
  <si>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</si>
  <si>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</si>
  <si>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</si>
  <si>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</si>
  <si>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</si>
  <si>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</si>
  <si>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</si>
  <si>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</si>
  <si>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</si>
  <si>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</si>
  <si>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</si>
  <si>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</si>
  <si>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</si>
  <si>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</si>
  <si>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</si>
  <si>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</si>
  <si>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</si>
  <si>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</si>
  <si>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</si>
  <si>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</si>
  <si>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</si>
  <si>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</si>
  <si>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</si>
  <si>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</si>
  <si>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</si>
  <si>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</si>
  <si>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</si>
  <si>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</si>
  <si>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</si>
  <si>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</si>
  <si>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</si>
  <si>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</si>
  <si>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</si>
  <si>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</si>
  <si>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</si>
  <si>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</si>
  <si>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</si>
  <si>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</si>
  <si>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</si>
  <si>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</si>
  <si>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</si>
  <si>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</si>
  <si>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</si>
  <si>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</si>
  <si>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</si>
  <si>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</si>
  <si>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</si>
  <si>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</si>
  <si>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</si>
  <si>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</si>
  <si>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</si>
  <si>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</si>
  <si>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</si>
  <si>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</si>
  <si>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</si>
  <si>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</si>
  <si>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</si>
  <si>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</si>
  <si>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</si>
  <si>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</si>
  <si>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</si>
  <si>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</si>
  <si>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</si>
  <si>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</si>
  <si>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</si>
  <si>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</si>
  <si>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</si>
  <si>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</si>
  <si>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</si>
  <si>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</si>
  <si>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</si>
  <si>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</si>
  <si>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</si>
  <si>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</si>
  <si>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</si>
  <si>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</si>
  <si>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</si>
  <si>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</si>
  <si>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</si>
  <si>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</si>
  <si>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</si>
  <si>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</si>
  <si>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</si>
  <si>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</si>
  <si>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</si>
  <si>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</si>
  <si>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</si>
  <si>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</si>
  <si>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</si>
  <si>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</si>
  <si>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</si>
  <si>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</si>
  <si>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</si>
  <si>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</si>
  <si>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</si>
  <si>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</si>
  <si>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</si>
  <si>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</si>
  <si>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</si>
  <si>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</si>
  <si>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</si>
  <si>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</si>
  <si>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</si>
  <si>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</si>
  <si>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</si>
  <si>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</si>
  <si>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</si>
  <si>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</si>
  <si>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</si>
  <si>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</si>
  <si>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</si>
  <si>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</si>
  <si>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</si>
  <si>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</si>
  <si>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</si>
  <si>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</si>
  <si>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</si>
  <si>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</si>
  <si>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</si>
  <si>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</si>
  <si>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</si>
  <si>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</si>
  <si>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</si>
  <si>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</si>
  <si>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</si>
  <si>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</si>
  <si>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</si>
  <si>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</si>
  <si>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</si>
  <si>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</si>
  <si>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</si>
  <si>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</si>
  <si>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</si>
  <si>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</si>
  <si>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</si>
  <si>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</si>
  <si>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</si>
  <si>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</si>
  <si>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</si>
  <si>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</si>
  <si>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</si>
  <si>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</si>
  <si>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</si>
  <si>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</si>
  <si>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</si>
  <si>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</si>
  <si>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</si>
  <si>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</si>
  <si>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</si>
  <si>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</si>
  <si>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</si>
  <si>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</si>
  <si>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</si>
  <si>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</si>
  <si>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</si>
  <si>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</si>
  <si>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</si>
  <si>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</si>
  <si>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</si>
  <si>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</si>
  <si>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</si>
  <si>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</si>
  <si>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</si>
  <si>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</si>
  <si>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</si>
  <si>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</si>
  <si>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</si>
  <si>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</si>
  <si>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</si>
  <si>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</si>
  <si>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</si>
  <si>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</si>
  <si>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</si>
  <si>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</si>
  <si>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</si>
  <si>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</si>
  <si>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</si>
  <si>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</si>
  <si>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</si>
  <si>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</si>
  <si>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</si>
  <si>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</si>
  <si>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</si>
  <si>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</si>
  <si>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</si>
  <si>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</si>
  <si>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</si>
  <si>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</si>
  <si>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</si>
  <si>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</si>
  <si>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</si>
  <si>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</si>
  <si>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</si>
  <si>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</si>
  <si>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</si>
  <si>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</si>
  <si>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</si>
  <si>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</si>
  <si>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</si>
  <si>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</si>
  <si>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</si>
  <si>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</si>
  <si>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</si>
  <si>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</si>
  <si>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</si>
  <si>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</si>
  <si>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</si>
  <si>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</si>
  <si>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</si>
  <si>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</si>
  <si>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</si>
  <si>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</si>
  <si>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</si>
  <si>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</si>
  <si>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</si>
  <si>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</si>
  <si>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</si>
  <si>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</si>
  <si>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</si>
  <si>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</si>
  <si>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</si>
  <si>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</si>
  <si>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</si>
  <si>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</si>
  <si>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</si>
  <si>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</si>
  <si>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</si>
  <si>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</si>
  <si>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</si>
  <si>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</si>
  <si>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</si>
  <si>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</si>
  <si>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</si>
  <si>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</si>
  <si>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</si>
  <si>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</si>
  <si>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</si>
  <si>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</si>
  <si>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</si>
  <si>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</si>
  <si>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</si>
  <si>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</si>
  <si>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</si>
  <si>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</si>
  <si>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</si>
  <si>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</si>
  <si>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</si>
  <si>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</si>
  <si>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</si>
  <si>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</si>
  <si>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</si>
  <si>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</si>
  <si>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</si>
  <si>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</si>
  <si>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</si>
  <si>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</si>
  <si>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</si>
  <si>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</si>
  <si>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</si>
  <si>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</si>
  <si>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</si>
  <si>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</si>
  <si>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</si>
  <si>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</si>
  <si>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</si>
  <si>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</si>
  <si>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</si>
  <si>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</si>
  <si>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</si>
  <si>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</si>
  <si>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</si>
  <si>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</si>
  <si>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</si>
  <si>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</si>
  <si>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</si>
  <si>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</si>
  <si>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</si>
  <si>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</si>
  <si>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</si>
  <si>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</si>
  <si>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</si>
  <si>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</si>
  <si>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</si>
  <si>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</si>
  <si>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</si>
  <si>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</si>
  <si>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</si>
  <si>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</si>
  <si>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</si>
  <si>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</si>
  <si>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</si>
  <si>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</si>
  <si>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</si>
  <si>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</si>
  <si>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</si>
  <si>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</si>
  <si>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</si>
  <si>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</si>
  <si>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</si>
  <si>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</si>
  <si>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</si>
  <si>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</si>
  <si>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</si>
  <si>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</si>
  <si>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</si>
  <si>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</si>
  <si>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</si>
  <si>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</si>
  <si>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</si>
  <si>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</si>
  <si>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</si>
  <si>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</si>
  <si>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</si>
  <si>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</si>
  <si>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</si>
  <si>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</si>
  <si>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</si>
  <si>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</si>
  <si>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</si>
  <si>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</si>
  <si>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</si>
  <si>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</si>
  <si>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</si>
  <si>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</si>
  <si>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</si>
  <si>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</si>
  <si>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</si>
  <si>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</si>
  <si>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</si>
  <si>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</si>
  <si>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</si>
  <si>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</si>
  <si>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</si>
  <si>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</si>
  <si>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</si>
  <si>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</si>
  <si>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</si>
  <si>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</si>
  <si>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</si>
  <si>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</si>
  <si>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</si>
  <si>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</si>
  <si>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</si>
  <si>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</si>
  <si>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</si>
  <si>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</si>
  <si>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</si>
  <si>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</si>
  <si>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</si>
  <si>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</si>
  <si>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</si>
  <si>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</si>
  <si>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</si>
  <si>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</si>
  <si>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</si>
  <si>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</si>
  <si>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</si>
  <si>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</si>
  <si>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</si>
  <si>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</si>
  <si>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</si>
  <si>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</si>
  <si>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</si>
  <si>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</si>
  <si>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</si>
  <si>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</si>
  <si>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</si>
  <si>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</si>
  <si>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</si>
  <si>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</si>
  <si>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</si>
  <si>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</si>
  <si>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</si>
  <si>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</si>
  <si>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</si>
  <si>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</si>
  <si>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</si>
  <si>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</si>
  <si>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</si>
  <si>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</si>
  <si>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</si>
  <si>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</si>
  <si>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</si>
  <si>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</si>
  <si>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</si>
  <si>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</si>
  <si>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</si>
  <si>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</si>
  <si>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</si>
  <si>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</si>
  <si>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</si>
  <si>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</si>
  <si>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</si>
  <si>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</si>
  <si>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</si>
  <si>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</si>
  <si>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</si>
  <si>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</si>
  <si>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</si>
  <si>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</si>
  <si>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</si>
  <si>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</si>
  <si>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</si>
  <si>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</si>
  <si>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</si>
  <si>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</si>
  <si>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</si>
  <si>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</si>
  <si>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</si>
  <si>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</si>
  <si>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</si>
  <si>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</si>
  <si>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</si>
  <si>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</si>
  <si>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</si>
  <si>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</si>
  <si>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</si>
  <si>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</si>
  <si>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</si>
  <si>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</si>
  <si>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</si>
  <si>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</si>
  <si>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</si>
  <si>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</si>
  <si>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</si>
  <si>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</si>
  <si>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</si>
  <si>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</si>
  <si>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</si>
  <si>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</si>
  <si>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</si>
  <si>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</si>
  <si>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</si>
  <si>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</si>
  <si>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</si>
  <si>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</si>
  <si>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</si>
  <si>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</si>
  <si>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</si>
  <si>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</si>
  <si>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</si>
  <si>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</si>
  <si>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</si>
  <si>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</si>
  <si>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</si>
  <si>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</si>
  <si>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</si>
  <si>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</si>
  <si>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</si>
  <si>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</si>
  <si>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</si>
  <si>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</si>
  <si>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</si>
  <si>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</si>
  <si>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</si>
  <si>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</si>
  <si>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</si>
  <si>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</si>
  <si>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</si>
  <si>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</si>
  <si>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</si>
  <si>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</si>
  <si>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</si>
  <si>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</si>
  <si>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</si>
  <si>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</si>
  <si>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</si>
  <si>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</si>
  <si>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</si>
  <si>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</si>
  <si>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</si>
  <si>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</si>
  <si>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</si>
  <si>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</si>
  <si>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</si>
  <si>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</si>
  <si>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</si>
  <si>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</si>
  <si>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</si>
  <si>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</si>
  <si>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</si>
  <si>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</si>
  <si>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</si>
  <si>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</si>
  <si>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</si>
  <si>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</si>
  <si>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</si>
  <si>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</si>
  <si>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</si>
  <si>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</si>
  <si>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</si>
  <si>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</si>
  <si>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</si>
  <si>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</si>
  <si>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</si>
  <si>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</si>
  <si>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</si>
  <si>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</si>
  <si>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</si>
  <si>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</si>
  <si>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</si>
  <si>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</si>
  <si>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</si>
  <si>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</si>
  <si>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</si>
  <si>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</si>
  <si>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</si>
  <si>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</si>
  <si>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</si>
  <si>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</si>
  <si>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</si>
  <si>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</si>
  <si>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</si>
  <si>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</si>
  <si>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</si>
  <si>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</si>
  <si>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</si>
  <si>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</si>
  <si>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</si>
  <si>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</si>
  <si>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</si>
  <si>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</si>
  <si>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</si>
  <si>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</si>
  <si>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</si>
  <si>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</si>
  <si>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</si>
  <si>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</si>
  <si>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</si>
  <si>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</si>
  <si>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</si>
  <si>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</si>
  <si>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</si>
  <si>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</si>
  <si>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</si>
  <si>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</si>
  <si>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</si>
  <si>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</si>
  <si>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</si>
  <si>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</si>
  <si>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</si>
  <si>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</si>
  <si>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</si>
  <si>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</si>
  <si>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</si>
  <si>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</si>
  <si>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</si>
  <si>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</si>
  <si>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</si>
  <si>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</si>
  <si>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</si>
  <si>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</si>
  <si>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</si>
  <si>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</si>
  <si>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</si>
  <si>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</si>
  <si>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</si>
  <si>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</si>
  <si>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</si>
  <si>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</si>
  <si>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</si>
  <si>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</si>
  <si>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</si>
  <si>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</si>
  <si>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</si>
  <si>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</si>
  <si>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</si>
  <si>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</si>
  <si>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</si>
  <si>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</si>
  <si>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</si>
  <si>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</si>
  <si>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</si>
  <si>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</si>
  <si>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</si>
  <si>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</si>
  <si>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</si>
  <si>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</si>
  <si>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</si>
  <si>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</si>
  <si>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</si>
  <si>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</si>
  <si>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</si>
  <si>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</si>
  <si>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</si>
  <si>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</si>
  <si>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</si>
  <si>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</si>
  <si>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</si>
  <si>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</si>
  <si>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</si>
  <si>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</si>
  <si>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</si>
  <si>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</si>
  <si>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</si>
  <si>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</si>
  <si>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</si>
  <si>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</si>
  <si>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</si>
  <si>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</si>
  <si>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</si>
  <si>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</si>
  <si>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</si>
  <si>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</si>
  <si>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</si>
  <si>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</si>
  <si>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</si>
  <si>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</si>
  <si>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</si>
  <si>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</si>
  <si>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</si>
  <si>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</si>
  <si>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</si>
  <si>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</si>
  <si>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</si>
  <si>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</si>
  <si>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</si>
  <si>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</si>
  <si>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</si>
  <si>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</si>
  <si>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</si>
  <si>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</si>
  <si>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</si>
  <si>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</si>
  <si>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</si>
  <si>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</si>
  <si>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</si>
  <si>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</si>
  <si>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</si>
  <si>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</si>
  <si>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</si>
  <si>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</si>
  <si>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</si>
  <si>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</si>
  <si>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</si>
  <si>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</si>
  <si>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</si>
  <si>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</si>
  <si>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</si>
  <si>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</si>
  <si>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</si>
  <si>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</si>
  <si>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</si>
  <si>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</si>
  <si>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</si>
  <si>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</si>
  <si>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</si>
  <si>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</si>
  <si>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</si>
  <si>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</si>
  <si>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</si>
  <si>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</si>
  <si>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</si>
  <si>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</si>
  <si>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</si>
  <si>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</si>
  <si>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</si>
  <si>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</si>
  <si>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</si>
  <si>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</si>
  <si>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</si>
  <si>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</si>
  <si>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</si>
  <si>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</si>
  <si>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</si>
  <si>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</si>
  <si>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</si>
  <si>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</si>
  <si>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</si>
  <si>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</si>
  <si>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</si>
  <si>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</si>
  <si>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</si>
  <si>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</si>
  <si>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</si>
  <si>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</si>
  <si>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</si>
  <si>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</si>
  <si>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</si>
  <si>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</si>
  <si>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</si>
  <si>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</si>
  <si>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</si>
  <si>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</si>
  <si>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</si>
  <si>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</si>
  <si>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</si>
  <si>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</si>
  <si>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</si>
  <si>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</si>
  <si>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</si>
  <si>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</si>
  <si>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</si>
  <si>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</si>
  <si>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</si>
  <si>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</si>
  <si>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</si>
  <si>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</si>
  <si>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</si>
  <si>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</si>
  <si>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</si>
  <si>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</si>
  <si>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</si>
  <si>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</si>
  <si>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</si>
  <si>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</si>
  <si>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</si>
  <si>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</si>
  <si>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</si>
  <si>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</si>
  <si>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</si>
  <si>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</si>
  <si>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</si>
  <si>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</si>
  <si>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</si>
  <si>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</si>
  <si>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</si>
  <si>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</si>
  <si>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</si>
  <si>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</si>
  <si>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</si>
  <si>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</si>
  <si>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</si>
  <si>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</si>
  <si>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</si>
  <si>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</si>
  <si>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</si>
  <si>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</si>
  <si>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</si>
  <si>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</si>
  <si>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</si>
  <si>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</si>
  <si>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</si>
  <si>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</si>
  <si>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</si>
  <si>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</si>
  <si>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</si>
  <si>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</si>
  <si>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</si>
  <si>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</si>
  <si>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</si>
  <si>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</si>
  <si>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</si>
  <si>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</si>
  <si>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</si>
  <si>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</si>
  <si>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</si>
  <si>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</si>
  <si>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</si>
  <si>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</si>
  <si>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</si>
  <si>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</si>
  <si>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</si>
  <si>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</si>
  <si>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</si>
  <si>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</si>
  <si>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</si>
  <si>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</si>
  <si>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</si>
  <si>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</si>
  <si>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</si>
  <si>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</si>
  <si>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</si>
  <si>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</si>
  <si>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</si>
  <si>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</si>
  <si>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</si>
  <si>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</si>
  <si>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</si>
  <si>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</si>
  <si>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</si>
  <si>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</si>
  <si>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</si>
  <si>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</si>
  <si>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</si>
  <si>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</si>
  <si>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</si>
  <si>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</si>
  <si>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</si>
  <si>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</si>
  <si>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</si>
  <si>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</si>
  <si>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</si>
  <si>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</si>
  <si>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</si>
  <si>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</si>
  <si>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</si>
  <si>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</si>
  <si>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</si>
  <si>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</si>
  <si>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</si>
  <si>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</si>
  <si>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</si>
  <si>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</si>
  <si>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</si>
  <si>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</si>
  <si>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</si>
  <si>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</si>
  <si>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</si>
  <si>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</si>
  <si>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</si>
  <si>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</si>
  <si>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</si>
  <si>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</si>
  <si>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</si>
  <si>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</si>
  <si>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</si>
  <si>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</si>
  <si>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</si>
  <si>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</si>
  <si>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</si>
  <si>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</si>
  <si>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</si>
  <si>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</si>
  <si>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</si>
  <si>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</si>
  <si>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</si>
  <si>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</si>
  <si>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</si>
  <si>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</si>
  <si>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</si>
  <si>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</si>
  <si>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</si>
  <si>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</si>
  <si>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</si>
  <si>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</si>
  <si>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</si>
  <si>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</si>
  <si>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</si>
  <si>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</si>
  <si>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</si>
  <si>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</si>
  <si>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</si>
  <si>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</si>
  <si>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</si>
  <si>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</si>
  <si>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</si>
  <si>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</si>
  <si>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</si>
  <si>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</si>
  <si>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</si>
  <si>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</si>
  <si>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</si>
  <si>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</si>
  <si>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</si>
  <si>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</si>
  <si>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</si>
  <si>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</si>
  <si>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</si>
  <si>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</si>
  <si>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</si>
  <si>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</si>
  <si>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</si>
  <si>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</si>
  <si>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</si>
  <si>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</si>
  <si>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</si>
  <si>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</si>
  <si>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</si>
  <si>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</si>
  <si>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</si>
  <si>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</si>
  <si>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</si>
  <si>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</si>
  <si>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</si>
  <si>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</si>
  <si>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</si>
  <si>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</si>
  <si>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</si>
  <si>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</si>
  <si>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</si>
  <si>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</si>
  <si>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</si>
  <si>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</si>
  <si>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</si>
  <si>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</si>
  <si>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</si>
  <si>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</si>
  <si>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</si>
  <si>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</si>
  <si>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</si>
  <si>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</si>
  <si>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</si>
  <si>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</si>
  <si>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</si>
  <si>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</si>
  <si>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</si>
  <si>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</si>
  <si>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</si>
  <si>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</si>
  <si>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</si>
  <si>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</si>
  <si>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</si>
  <si>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</si>
  <si>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</si>
  <si>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</si>
  <si>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</si>
  <si>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</si>
  <si>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</si>
  <si>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</si>
  <si>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</si>
  <si>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</si>
  <si>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</si>
  <si>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</si>
  <si>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</si>
  <si>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</si>
  <si>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</si>
  <si>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</si>
  <si>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</si>
  <si>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</si>
  <si>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</si>
  <si>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</si>
  <si>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</si>
  <si>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</si>
  <si>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</si>
  <si>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</si>
  <si>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</si>
  <si>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</si>
  <si>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</si>
  <si>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</si>
  <si>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</si>
  <si>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</si>
  <si>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</si>
  <si>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</si>
  <si>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</si>
  <si>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</si>
  <si>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</si>
  <si>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</si>
  <si>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</si>
  <si>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</si>
  <si>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</si>
  <si>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</si>
  <si>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</si>
  <si>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</si>
  <si>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</si>
  <si>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</si>
  <si>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</si>
  <si>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</si>
  <si>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</si>
  <si>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</si>
  <si>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</si>
  <si>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</si>
  <si>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</si>
  <si>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</si>
  <si>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</si>
  <si>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</si>
  <si>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</si>
  <si>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</si>
  <si>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</si>
  <si>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</si>
  <si>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</si>
  <si>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</si>
  <si>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</si>
  <si>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</si>
  <si>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</si>
  <si>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</si>
  <si>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</si>
  <si>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</si>
  <si>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</si>
  <si>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</si>
  <si>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</si>
  <si>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</si>
  <si>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</si>
  <si>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</si>
  <si>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</si>
  <si>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</si>
  <si>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</si>
  <si>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</si>
  <si>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</si>
  <si>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</si>
  <si>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</si>
  <si>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</si>
  <si>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</si>
  <si>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</si>
  <si>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</si>
  <si>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</si>
  <si>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</si>
  <si>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</si>
  <si>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</si>
  <si>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</si>
  <si>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</si>
  <si>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</si>
  <si>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</si>
  <si>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</si>
  <si>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</si>
  <si>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</si>
  <si>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</si>
  <si>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</si>
  <si>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</si>
  <si>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</si>
  <si>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</si>
  <si>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</si>
  <si>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</si>
  <si>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</si>
  <si>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</si>
  <si>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</si>
  <si>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</si>
  <si>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</si>
  <si>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</si>
  <si>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</si>
  <si>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</si>
  <si>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</si>
  <si>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</si>
  <si>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</si>
  <si>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</si>
  <si>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</si>
  <si>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</si>
  <si>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</si>
  <si>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</si>
  <si>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</si>
  <si>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</si>
  <si>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</si>
  <si>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</si>
  <si>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</si>
  <si>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</si>
  <si>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</si>
  <si>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</si>
  <si>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</si>
  <si>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</si>
  <si>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</si>
  <si>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</si>
  <si>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</si>
  <si>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</si>
  <si>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</si>
  <si>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</si>
  <si>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</si>
  <si>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</si>
  <si>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</si>
  <si>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</si>
  <si>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</si>
  <si>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</si>
  <si>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</si>
  <si>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</si>
  <si>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</si>
  <si>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</si>
  <si>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</si>
  <si>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</si>
  <si>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</si>
  <si>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</si>
  <si>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</si>
  <si>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</si>
  <si>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</si>
  <si>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</si>
  <si>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</si>
  <si>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</si>
  <si>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</si>
  <si>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</si>
  <si>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</si>
  <si>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</si>
  <si>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</si>
  <si>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</si>
  <si>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</si>
  <si>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</si>
  <si>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</si>
  <si>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</si>
  <si>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</si>
  <si>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</si>
  <si>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</si>
  <si>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</si>
  <si>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</si>
  <si>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</si>
  <si>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</si>
  <si>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</si>
  <si>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</si>
  <si>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</si>
  <si>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</si>
  <si>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</si>
  <si>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</si>
  <si>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</si>
  <si>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</si>
  <si>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</si>
  <si>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</si>
  <si>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</si>
  <si>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</si>
  <si>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</si>
  <si>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</si>
  <si>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</si>
  <si>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</si>
  <si>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</si>
  <si>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</si>
  <si>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</si>
  <si>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</si>
  <si>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</si>
  <si>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</si>
  <si>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</si>
  <si>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</si>
  <si>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</si>
  <si>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</si>
  <si>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</si>
  <si>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</si>
  <si>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</si>
  <si>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</si>
  <si>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</si>
  <si>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</si>
  <si>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</si>
  <si>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</si>
  <si>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</si>
  <si>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</si>
  <si>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</si>
  <si>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</si>
  <si>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</si>
  <si>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</si>
  <si>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</si>
  <si>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</si>
  <si>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</si>
  <si>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</si>
  <si>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</si>
  <si>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</si>
  <si>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</si>
  <si>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</si>
  <si>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</si>
  <si>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</si>
  <si>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</si>
  <si>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</si>
  <si>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</si>
  <si>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</si>
  <si>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</si>
  <si>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</si>
  <si>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</si>
  <si>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</si>
  <si>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</si>
  <si>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</si>
  <si>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</si>
  <si>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</si>
  <si>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</si>
  <si>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</si>
  <si>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</si>
  <si>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</si>
  <si>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</si>
  <si>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</si>
  <si>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</si>
  <si>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</si>
  <si>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</si>
  <si>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</si>
  <si>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</si>
  <si>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</si>
  <si>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</si>
  <si>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</si>
  <si>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</si>
  <si>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</si>
  <si>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</si>
  <si>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</si>
  <si>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</si>
  <si>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</si>
  <si>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</si>
  <si>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</si>
  <si>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</si>
  <si>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</si>
  <si>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</si>
  <si>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</si>
  <si>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</si>
  <si>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</si>
  <si>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</si>
  <si>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</si>
  <si>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</si>
  <si>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</si>
  <si>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</si>
  <si>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</si>
  <si>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</si>
  <si>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</si>
  <si>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</si>
  <si>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</si>
  <si>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</si>
  <si>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</si>
  <si>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</si>
  <si>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</si>
  <si>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</si>
  <si>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</si>
  <si>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</si>
  <si>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</si>
  <si>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</si>
  <si>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</si>
  <si>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</si>
  <si>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</si>
  <si>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</si>
  <si>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</si>
  <si>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</si>
  <si>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</si>
  <si>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</si>
  <si>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</si>
  <si>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</si>
  <si>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</si>
  <si>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</si>
  <si>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</si>
  <si>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</si>
  <si>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</si>
  <si>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</si>
  <si>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</si>
  <si>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</si>
  <si>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</si>
  <si>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</si>
  <si>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</si>
  <si>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</si>
  <si>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</si>
  <si>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</si>
  <si>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</si>
  <si>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</si>
  <si>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</si>
  <si>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</si>
  <si>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</si>
  <si>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</si>
  <si>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</si>
  <si>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</si>
  <si>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</si>
  <si>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</si>
  <si>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</si>
  <si>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</si>
  <si>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</si>
  <si>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</si>
  <si>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</si>
  <si>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</si>
  <si>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</si>
  <si>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</si>
  <si>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</si>
  <si>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</si>
  <si>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</si>
  <si>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</si>
  <si>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</si>
  <si>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</si>
  <si>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</si>
  <si>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</si>
  <si>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</si>
  <si>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</si>
  <si>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</si>
  <si>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</si>
  <si>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</si>
  <si>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</si>
  <si>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</si>
  <si>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</si>
  <si>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</si>
  <si>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</si>
  <si>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</si>
  <si>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</si>
  <si>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</si>
  <si>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</si>
  <si>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</si>
  <si>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</si>
  <si>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</si>
  <si>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</si>
  <si>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</si>
  <si>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</si>
  <si>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</si>
  <si>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</si>
  <si>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</si>
  <si>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</si>
  <si>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</si>
  <si>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</si>
  <si>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</si>
  <si>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</si>
  <si>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</si>
  <si>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</si>
  <si>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</si>
  <si>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</si>
  <si>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</si>
  <si>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</si>
  <si>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</si>
  <si>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</si>
  <si>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</si>
  <si>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</si>
  <si>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</si>
  <si>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</si>
  <si>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</si>
  <si>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</si>
  <si>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</si>
  <si>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</si>
  <si>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</si>
  <si>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</si>
  <si>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</si>
  <si>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</si>
  <si>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</si>
  <si>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</si>
  <si>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</si>
  <si>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</si>
  <si>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</si>
  <si>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</si>
  <si>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</si>
  <si>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</si>
  <si>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</si>
  <si>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</si>
  <si>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</si>
  <si>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</si>
  <si>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</si>
  <si>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</si>
  <si>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</si>
  <si>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</si>
  <si>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</si>
  <si>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</si>
  <si>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</si>
  <si>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</si>
  <si>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</si>
  <si>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</si>
  <si>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</si>
  <si>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</si>
  <si>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</si>
  <si>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</si>
  <si>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</si>
  <si>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</si>
  <si>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</si>
  <si>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</si>
  <si>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</si>
  <si>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</si>
  <si>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</si>
  <si>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</si>
  <si>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</si>
  <si>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</si>
  <si>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</si>
  <si>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</si>
  <si>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</si>
  <si>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</si>
  <si>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</si>
  <si>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</si>
  <si>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</si>
  <si>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</si>
  <si>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</si>
  <si>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</si>
  <si>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</si>
  <si>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</si>
  <si>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</si>
  <si>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</si>
  <si>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</si>
  <si>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</si>
  <si>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</si>
  <si>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</si>
  <si>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</si>
  <si>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</si>
  <si>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</si>
  <si>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</si>
  <si>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</si>
  <si>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</si>
  <si>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</si>
  <si>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</si>
  <si>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</si>
  <si>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</si>
  <si>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</si>
  <si>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</si>
  <si>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</si>
  <si>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</si>
  <si>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</si>
  <si>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</si>
  <si>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</si>
  <si>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</si>
  <si>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</si>
  <si>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</si>
  <si>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</si>
  <si>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</si>
  <si>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</si>
  <si>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</si>
  <si>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</si>
  <si>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</si>
  <si>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</si>
  <si>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</si>
  <si>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</si>
  <si>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</si>
  <si>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</si>
  <si>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</si>
  <si>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</si>
  <si>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</si>
  <si>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</si>
  <si>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</si>
  <si>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</si>
  <si>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</si>
  <si>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</si>
  <si>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</si>
  <si>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</si>
  <si>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</si>
  <si>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</si>
  <si>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</si>
  <si>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</si>
  <si>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</si>
  <si>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</si>
  <si>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</si>
  <si>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</si>
  <si>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</si>
  <si>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</si>
  <si>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</si>
  <si>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</si>
  <si>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</si>
  <si>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</si>
  <si>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</si>
  <si>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</si>
  <si>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</si>
  <si>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</si>
  <si>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</si>
  <si>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</si>
  <si>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</si>
  <si>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</si>
  <si>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</si>
  <si>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</si>
  <si>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</si>
  <si>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</si>
  <si>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</si>
  <si>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</si>
  <si>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</si>
  <si>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</si>
  <si>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</si>
  <si>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</si>
  <si>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</si>
  <si>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</si>
  <si>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</si>
  <si>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</si>
  <si>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</si>
  <si>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</si>
  <si>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</si>
  <si>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</si>
  <si>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</si>
  <si>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</si>
  <si>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</si>
  <si>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</si>
  <si>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</si>
  <si>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</si>
  <si>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</si>
  <si>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</si>
  <si>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</si>
  <si>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</si>
  <si>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</si>
  <si>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</si>
  <si>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</si>
  <si>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</si>
  <si>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</si>
  <si>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</si>
  <si>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</si>
  <si>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</si>
  <si>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</si>
  <si>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</si>
  <si>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</si>
  <si>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</si>
  <si>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</si>
  <si>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</si>
  <si>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</si>
  <si>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</si>
  <si>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</si>
  <si>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</si>
  <si>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</si>
  <si>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</si>
  <si>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</si>
  <si>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</si>
  <si>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</si>
  <si>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</si>
  <si>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</si>
  <si>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</si>
  <si>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</si>
  <si>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</si>
  <si>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</si>
  <si>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</si>
  <si>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</si>
  <si>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</si>
  <si>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</si>
  <si>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</si>
  <si>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</si>
  <si>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</si>
  <si>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</si>
  <si>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</si>
  <si>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</si>
  <si>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</si>
  <si>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</si>
  <si>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</si>
  <si>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</si>
  <si>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</si>
  <si>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</si>
  <si>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</si>
  <si>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</si>
  <si>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</si>
  <si>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</si>
  <si>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</si>
  <si>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</si>
  <si>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</si>
  <si>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</si>
  <si>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</si>
  <si>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</si>
  <si>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</si>
  <si>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</si>
  <si>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</si>
  <si>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</si>
  <si>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</si>
  <si>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</si>
  <si>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</si>
  <si>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</si>
  <si>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</si>
  <si>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</si>
  <si>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</si>
  <si>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</si>
  <si>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</si>
  <si>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</si>
  <si>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</si>
  <si>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</si>
  <si>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</si>
  <si>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</si>
  <si>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</si>
  <si>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</si>
  <si>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</si>
  <si>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</si>
  <si>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</si>
  <si>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</si>
  <si>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</si>
  <si>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</si>
  <si>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</si>
  <si>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</si>
  <si>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</si>
  <si>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</si>
  <si>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</si>
  <si>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</si>
  <si>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</si>
  <si>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</si>
  <si>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</si>
  <si>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</si>
  <si>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</si>
  <si>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</si>
  <si>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</si>
  <si>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</si>
  <si>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</si>
  <si>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</si>
  <si>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</si>
  <si>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</si>
  <si>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</si>
  <si>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</si>
  <si>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</si>
  <si>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</si>
  <si>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</si>
  <si>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</si>
  <si>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</si>
  <si>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</si>
  <si>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</si>
  <si>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</si>
  <si>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</si>
  <si>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</si>
  <si>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</si>
  <si>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</si>
  <si>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</si>
  <si>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</si>
  <si>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</si>
  <si>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</si>
  <si>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</si>
  <si>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</si>
  <si>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</si>
  <si>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</si>
  <si>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</si>
  <si>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</si>
  <si>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</si>
  <si>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</si>
  <si>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</si>
  <si>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</si>
  <si>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</si>
  <si>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</si>
  <si>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</si>
  <si>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</si>
  <si>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</si>
  <si>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</si>
  <si>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</si>
  <si>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</si>
  <si>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</si>
  <si>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</si>
  <si>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</si>
  <si>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</si>
  <si>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</si>
  <si>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</si>
  <si>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</si>
  <si>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</si>
  <si>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</si>
  <si>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</si>
  <si>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</si>
  <si>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</si>
  <si>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</si>
  <si>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</si>
  <si>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</si>
  <si>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</si>
  <si>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</si>
  <si>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</si>
  <si>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</si>
  <si>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</si>
  <si>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</si>
  <si>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</si>
  <si>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</si>
  <si>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</si>
  <si>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</si>
  <si>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</si>
  <si>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</si>
  <si>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</si>
  <si>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</si>
  <si>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</si>
  <si>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</si>
  <si>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</si>
  <si>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</si>
  <si>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</si>
  <si>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</si>
  <si>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</si>
  <si>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</si>
  <si>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</si>
  <si>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</si>
  <si>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</si>
  <si>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</si>
  <si>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</si>
  <si>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</si>
  <si>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</si>
  <si>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</si>
  <si>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</si>
  <si>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</si>
  <si>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</si>
  <si>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</si>
  <si>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</si>
  <si>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</si>
  <si>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</si>
  <si>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</si>
  <si>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</si>
  <si>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</si>
  <si>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</si>
  <si>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</si>
  <si>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</si>
  <si>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</si>
  <si>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</si>
  <si>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</si>
  <si>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</si>
  <si>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</si>
  <si>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</si>
  <si>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</si>
  <si>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</si>
  <si>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</si>
  <si>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</si>
  <si>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</si>
  <si>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</si>
  <si>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</si>
  <si>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</si>
  <si>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</si>
  <si>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</si>
  <si>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</si>
  <si>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</si>
  <si>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</si>
  <si>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</si>
  <si>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</si>
  <si>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</si>
  <si>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</si>
  <si>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</si>
  <si>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</si>
  <si>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</si>
  <si>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</si>
  <si>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</si>
  <si>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</si>
  <si>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</si>
  <si>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</si>
  <si>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</si>
  <si>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</si>
  <si>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</si>
  <si>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</si>
  <si>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</si>
  <si>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</si>
  <si>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</si>
  <si>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</si>
  <si>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</si>
  <si>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</si>
  <si>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</si>
  <si>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</si>
  <si>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</si>
  <si>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</si>
  <si>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</si>
  <si>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</si>
  <si>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</si>
  <si>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</si>
  <si>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</si>
  <si>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</si>
  <si>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</si>
  <si>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</si>
  <si>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</si>
  <si>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</si>
  <si>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</si>
  <si>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</si>
  <si>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</si>
  <si>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</si>
  <si>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</si>
  <si>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</si>
  <si>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</si>
  <si>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</si>
  <si>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</si>
  <si>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</si>
  <si>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</si>
  <si>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</si>
  <si>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</si>
  <si>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</si>
  <si>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</si>
  <si>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</si>
  <si>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</si>
  <si>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</si>
  <si>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</si>
  <si>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</si>
  <si>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</si>
  <si>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</si>
  <si>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</si>
  <si>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</si>
  <si>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</si>
  <si>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</si>
  <si>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</si>
  <si>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</si>
  <si>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</si>
  <si>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</si>
  <si>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</si>
  <si>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</si>
  <si>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</si>
  <si>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</si>
  <si>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</si>
  <si>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</si>
  <si>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</si>
  <si>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</si>
  <si>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</si>
  <si>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</si>
  <si>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</si>
  <si>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</si>
  <si>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</si>
  <si>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</si>
  <si>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</si>
  <si>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</si>
  <si>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</si>
  <si>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</si>
  <si>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</si>
  <si>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</si>
  <si>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</si>
  <si>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</si>
  <si>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</si>
  <si>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</si>
  <si>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</si>
  <si>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</si>
  <si>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</si>
  <si>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</si>
  <si>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</si>
  <si>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</si>
  <si>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</si>
  <si>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</si>
  <si>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</si>
  <si>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</si>
  <si>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</si>
  <si>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</si>
  <si>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</si>
  <si>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</si>
  <si>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</si>
  <si>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</si>
  <si>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</si>
  <si>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</si>
  <si>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</si>
  <si>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</si>
  <si>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</si>
  <si>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</si>
  <si>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</si>
  <si>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</si>
  <si>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</si>
  <si>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</si>
  <si>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</si>
  <si>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</si>
  <si>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</si>
  <si>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</si>
  <si>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</si>
  <si>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</si>
  <si>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</si>
  <si>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</si>
  <si>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</si>
  <si>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</si>
  <si>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</si>
  <si>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</si>
  <si>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</si>
  <si>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</si>
  <si>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</si>
  <si>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</si>
  <si>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</si>
  <si>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</si>
  <si>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</si>
  <si>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</si>
  <si>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</si>
  <si>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</si>
  <si>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</si>
  <si>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</si>
  <si>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</si>
  <si>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</si>
  <si>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</si>
  <si>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</si>
  <si>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</si>
  <si>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</si>
  <si>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</si>
  <si>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</si>
  <si>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</si>
  <si>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</si>
  <si>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</si>
  <si>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</si>
  <si>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</si>
  <si>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</si>
  <si>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</si>
  <si>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</si>
  <si>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</si>
  <si>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</si>
  <si>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</si>
  <si>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</si>
  <si>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</si>
  <si>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</si>
  <si>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</si>
  <si>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</si>
  <si>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</si>
  <si>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</si>
  <si>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</si>
  <si>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</si>
  <si>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</si>
  <si>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</si>
  <si>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</si>
  <si>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</si>
  <si>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</si>
  <si>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</si>
  <si>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</si>
  <si>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</si>
  <si>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</si>
  <si>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</si>
  <si>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</si>
  <si>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</si>
  <si>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</si>
  <si>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</si>
  <si>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</si>
  <si>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</si>
  <si>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</si>
  <si>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</si>
  <si>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</si>
  <si>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</si>
  <si>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</si>
  <si>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</si>
  <si>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</si>
  <si>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</si>
  <si>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</si>
  <si>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</si>
  <si>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</si>
  <si>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</si>
  <si>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</si>
  <si>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</si>
  <si>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</si>
  <si>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</si>
  <si>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</si>
  <si>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</si>
  <si>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</si>
  <si>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</si>
  <si>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</si>
  <si>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</si>
  <si>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</si>
  <si>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</si>
  <si>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</si>
  <si>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</si>
  <si>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</si>
  <si>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</si>
  <si>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</si>
  <si>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</si>
  <si>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</si>
  <si>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</si>
  <si>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</si>
  <si>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</si>
  <si>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</si>
  <si>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</si>
  <si>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</si>
  <si>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</si>
  <si>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</si>
  <si>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</si>
  <si>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</si>
  <si>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</si>
  <si>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</si>
  <si>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</si>
  <si>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</si>
  <si>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</si>
  <si>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</si>
  <si>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</si>
  <si>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</si>
  <si>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</si>
  <si>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</si>
  <si>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</si>
  <si>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</si>
  <si>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</si>
  <si>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</si>
  <si>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</si>
  <si>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</si>
  <si>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</si>
  <si>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</si>
  <si>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</si>
  <si>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</si>
  <si>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</si>
  <si>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</si>
  <si>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</si>
  <si>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</si>
  <si>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</si>
  <si>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</si>
  <si>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</si>
  <si>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</si>
  <si>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</si>
  <si>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</si>
  <si>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</si>
  <si>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</si>
  <si>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</si>
  <si>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</si>
  <si>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</si>
  <si>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</si>
  <si>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</si>
  <si>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</si>
  <si>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</si>
  <si>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</si>
  <si>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</si>
  <si>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</si>
  <si>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</si>
  <si>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</si>
  <si>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</si>
  <si>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</si>
  <si>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</si>
  <si>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</si>
  <si>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</si>
  <si>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</si>
  <si>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</si>
  <si>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</si>
  <si>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</si>
  <si>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</si>
  <si>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</si>
  <si>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</si>
  <si>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</si>
  <si>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</si>
  <si>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</si>
  <si>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</si>
  <si>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</si>
  <si>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</si>
  <si>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</si>
  <si>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</si>
  <si>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</si>
  <si>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</si>
  <si>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</si>
  <si>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</si>
  <si>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</si>
  <si>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</si>
  <si>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</si>
  <si>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</si>
  <si>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</si>
  <si>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</si>
  <si>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</si>
  <si>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</si>
  <si>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</si>
  <si>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</si>
  <si>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</si>
  <si>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</si>
  <si>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</si>
  <si>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</si>
  <si>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</si>
  <si>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</si>
  <si>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</si>
  <si>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</si>
  <si>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</si>
  <si>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</si>
  <si>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</si>
  <si>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</si>
  <si>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</si>
  <si>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</si>
  <si>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</si>
  <si>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</si>
  <si>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</si>
  <si>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</si>
  <si>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</si>
  <si>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</si>
  <si>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</si>
  <si>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</si>
  <si>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</si>
  <si>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</si>
  <si>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</si>
  <si>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</si>
  <si>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</si>
  <si>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</si>
  <si>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</si>
  <si>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</si>
  <si>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</si>
  <si>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</si>
  <si>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</si>
  <si>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</si>
  <si>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</si>
  <si>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</si>
  <si>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</si>
  <si>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</si>
  <si>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</si>
  <si>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</si>
  <si>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</si>
  <si>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</si>
  <si>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</si>
  <si>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</si>
  <si>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</si>
  <si>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</si>
  <si>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</si>
  <si>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</si>
  <si>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</si>
  <si>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</si>
  <si>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</si>
  <si>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</si>
  <si>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</si>
  <si>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</si>
  <si>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</si>
  <si>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</si>
  <si>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</si>
  <si>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</si>
  <si>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</si>
  <si>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</si>
  <si>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</si>
  <si>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</si>
  <si>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</si>
  <si>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</si>
  <si>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</si>
  <si>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</si>
  <si>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</si>
  <si>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</si>
  <si>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</si>
  <si>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</si>
  <si>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</si>
  <si>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</si>
  <si>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</si>
  <si>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</si>
  <si>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</si>
  <si>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</si>
  <si>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</si>
  <si>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</si>
  <si>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</si>
  <si>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</si>
  <si>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</si>
  <si>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</si>
  <si>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</si>
  <si>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</si>
  <si>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</si>
  <si>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</si>
  <si>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</si>
  <si>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</si>
  <si>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</si>
  <si>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</si>
  <si>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</si>
  <si>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</si>
  <si>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</si>
  <si>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</si>
  <si>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</si>
  <si>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</si>
  <si>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</si>
  <si>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</si>
  <si>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</si>
  <si>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</si>
  <si>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</si>
  <si>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</si>
  <si>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</si>
  <si>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</si>
  <si>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</si>
  <si>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</si>
  <si>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</si>
  <si>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</si>
  <si>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</si>
  <si>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</si>
  <si>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</si>
  <si>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</si>
  <si>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</si>
  <si>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</si>
  <si>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</si>
  <si>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</si>
  <si>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</si>
  <si>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</si>
  <si>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</si>
  <si>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</si>
  <si>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</si>
  <si>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</si>
  <si>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</si>
  <si>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</si>
  <si>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</si>
  <si>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</si>
  <si>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</si>
  <si>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</si>
  <si>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</si>
  <si>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</si>
  <si>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</si>
  <si>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</si>
  <si>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</si>
  <si>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</si>
  <si>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</si>
  <si>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</si>
  <si>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</si>
  <si>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</si>
  <si>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</si>
  <si>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</si>
  <si>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</si>
  <si>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</si>
  <si>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</si>
  <si>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</si>
  <si>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</si>
  <si>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</si>
  <si>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</si>
  <si>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</si>
  <si>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</si>
  <si>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</si>
  <si>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</si>
  <si>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</si>
  <si>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</si>
  <si>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</si>
  <si>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</si>
  <si>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</si>
  <si>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</si>
  <si>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</si>
  <si>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</si>
  <si>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</si>
  <si>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</si>
  <si>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</si>
  <si>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</si>
  <si>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</si>
  <si>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</si>
  <si>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</si>
  <si>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</si>
  <si>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</si>
  <si>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</si>
  <si>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</si>
  <si>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</si>
  <si>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</si>
  <si>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</si>
  <si>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</si>
  <si>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</si>
  <si>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</si>
  <si>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</si>
  <si>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</si>
  <si>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</si>
  <si>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</si>
  <si>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</si>
  <si>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</si>
  <si>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</si>
  <si>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</si>
  <si>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</si>
  <si>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</si>
  <si>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</si>
  <si>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</si>
  <si>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</si>
  <si>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</si>
  <si>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</si>
  <si>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</si>
  <si>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</si>
  <si>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</si>
  <si>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</si>
  <si>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</si>
  <si>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</si>
  <si>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</si>
  <si>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</si>
  <si>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</si>
  <si>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</si>
  <si>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</si>
  <si>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</si>
  <si>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</si>
  <si>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</si>
  <si>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</si>
  <si>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</si>
  <si>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</si>
  <si>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</si>
  <si>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</si>
  <si>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</si>
  <si>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</si>
  <si>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</si>
  <si>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</si>
  <si>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</si>
  <si>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</si>
  <si>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</si>
  <si>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</si>
  <si>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</si>
  <si>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</si>
  <si>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</si>
  <si>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</si>
  <si>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</si>
  <si>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</si>
  <si>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</si>
  <si>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</si>
  <si>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</si>
  <si>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</si>
  <si>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</si>
  <si>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</si>
  <si>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</si>
  <si>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</si>
  <si>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</si>
  <si>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</si>
  <si>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</si>
  <si>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</si>
  <si>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</si>
  <si>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</si>
  <si>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</si>
  <si>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</si>
  <si>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</si>
  <si>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</si>
  <si>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</si>
  <si>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</si>
  <si>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</si>
  <si>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</si>
  <si>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</si>
  <si>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</si>
  <si>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</si>
  <si>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</si>
  <si>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</si>
  <si>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</si>
  <si>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</si>
  <si>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</si>
  <si>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</si>
  <si>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</si>
  <si>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</si>
  <si>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</si>
  <si>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</si>
  <si>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</si>
  <si>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</si>
  <si>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</si>
  <si>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</si>
  <si>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</si>
  <si>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</si>
  <si>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</si>
  <si>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</si>
  <si>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</si>
  <si>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</si>
  <si>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</si>
  <si>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</si>
  <si>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</si>
  <si>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</si>
  <si>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</si>
  <si>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</si>
  <si>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</si>
  <si>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</si>
  <si>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</si>
  <si>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</si>
  <si>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</si>
  <si>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</si>
  <si>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</si>
  <si>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</si>
  <si>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</si>
  <si>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</si>
  <si>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</si>
  <si>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</si>
  <si>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</si>
  <si>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</si>
  <si>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</si>
  <si>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</si>
  <si>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</si>
  <si>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</si>
  <si>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</si>
  <si>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</si>
  <si>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</si>
  <si>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</si>
  <si>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</si>
  <si>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</si>
  <si>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</si>
  <si>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</si>
  <si>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</si>
  <si>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</si>
  <si>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</si>
  <si>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</si>
  <si>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</si>
  <si>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</si>
  <si>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</si>
  <si>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</si>
  <si>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</si>
  <si>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</si>
  <si>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</si>
  <si>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</si>
  <si>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</si>
  <si>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</si>
  <si>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</si>
  <si>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</si>
  <si>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</si>
  <si>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</si>
  <si>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</si>
  <si>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</si>
  <si>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</si>
  <si>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</si>
  <si>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</si>
  <si>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</si>
  <si>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</si>
  <si>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</si>
  <si>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</si>
  <si>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</si>
  <si>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</si>
  <si>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</si>
  <si>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</si>
  <si>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</si>
  <si>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</si>
  <si>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</si>
  <si>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</si>
  <si>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</si>
  <si>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</si>
  <si>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</si>
  <si>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</si>
  <si>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</si>
  <si>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</si>
  <si>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</si>
  <si>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</si>
  <si>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</si>
  <si>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</si>
  <si>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</si>
  <si>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</si>
  <si>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</si>
  <si>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</si>
  <si>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</si>
  <si>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</si>
  <si>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</si>
  <si>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</si>
  <si>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</si>
  <si>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</si>
  <si>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</si>
  <si>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</si>
  <si>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</si>
  <si>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</si>
  <si>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</si>
  <si>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</si>
  <si>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</si>
  <si>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</si>
  <si>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</si>
  <si>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</si>
  <si>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</si>
  <si>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</si>
  <si>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</si>
  <si>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</si>
  <si>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</si>
  <si>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</si>
  <si>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</si>
  <si>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</si>
  <si>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</si>
  <si>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</si>
  <si>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</si>
  <si>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</si>
  <si>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</si>
  <si>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</si>
  <si>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</si>
  <si>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</si>
  <si>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</si>
  <si>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</si>
  <si>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</si>
  <si>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</si>
  <si>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</si>
  <si>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</si>
  <si>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</si>
  <si>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</si>
  <si>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</si>
  <si>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</si>
  <si>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</si>
  <si>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</si>
  <si>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</si>
  <si>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</si>
  <si>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</si>
  <si>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</si>
  <si>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</si>
  <si>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</si>
  <si>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</si>
  <si>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</si>
  <si>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</si>
  <si>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</si>
  <si>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</si>
  <si>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</si>
  <si>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</si>
  <si>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</si>
  <si>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</si>
  <si>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</si>
  <si>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</si>
  <si>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</si>
  <si>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</si>
  <si>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</si>
  <si>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</si>
  <si>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</si>
  <si>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</si>
  <si>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</si>
  <si>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</si>
  <si>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</si>
  <si>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</si>
  <si>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</si>
  <si>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</si>
  <si>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</si>
  <si>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</si>
  <si>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</si>
  <si>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</si>
  <si>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</si>
  <si>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</si>
  <si>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</si>
  <si>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</si>
  <si>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</si>
  <si>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</si>
  <si>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</si>
  <si>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</si>
  <si>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</si>
  <si>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</si>
  <si>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</si>
  <si>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</si>
  <si>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</si>
  <si>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</si>
  <si>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</si>
  <si>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</si>
  <si>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</si>
  <si>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</si>
  <si>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</si>
  <si>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</si>
  <si>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</si>
  <si>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</si>
  <si>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</si>
  <si>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</si>
  <si>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</si>
  <si>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</si>
  <si>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</si>
  <si>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</si>
  <si>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</si>
  <si>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</si>
  <si>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</si>
  <si>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</si>
  <si>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</si>
  <si>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</si>
  <si>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</si>
  <si>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</si>
  <si>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</si>
  <si>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</si>
  <si>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</si>
  <si>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</si>
  <si>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</si>
  <si>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</si>
  <si>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</si>
  <si>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</si>
  <si>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</si>
  <si>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</si>
  <si>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</si>
  <si>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</si>
  <si>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</si>
  <si>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</si>
  <si>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</si>
  <si>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</si>
  <si>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</si>
  <si>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</si>
  <si>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</si>
  <si>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</si>
  <si>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</si>
  <si>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</si>
  <si>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</si>
  <si>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</si>
  <si>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</si>
  <si>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</si>
  <si>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</si>
  <si>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</si>
  <si>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</si>
  <si>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</si>
  <si>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</si>
  <si>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</si>
  <si>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</si>
  <si>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</si>
  <si>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</si>
  <si>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</si>
  <si>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</si>
  <si>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</si>
  <si>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</si>
  <si>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</si>
  <si>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</si>
  <si>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</si>
  <si>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</si>
  <si>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</si>
  <si>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</si>
  <si>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</si>
  <si>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</si>
  <si>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</si>
  <si>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</si>
  <si>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</si>
  <si>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</si>
  <si>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</si>
  <si>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</si>
  <si>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</si>
  <si>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</si>
  <si>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</si>
  <si>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</si>
  <si>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</si>
  <si>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</si>
  <si>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</si>
  <si>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</si>
  <si>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</si>
  <si>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</si>
  <si>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</si>
  <si>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</si>
  <si>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</si>
  <si>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</si>
  <si>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</si>
  <si>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</si>
  <si>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</si>
  <si>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</si>
  <si>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</si>
  <si>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</si>
  <si>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</si>
  <si>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</si>
  <si>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</si>
  <si>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</si>
  <si>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</si>
  <si>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</si>
  <si>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</si>
  <si>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</si>
  <si>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</si>
  <si>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</si>
  <si>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</si>
  <si>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</si>
  <si>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</si>
  <si>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</si>
  <si>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</si>
  <si>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</si>
  <si>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</si>
  <si>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</si>
  <si>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</si>
  <si>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</si>
  <si>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</si>
  <si>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</si>
  <si>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</si>
  <si>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</si>
  <si>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</si>
  <si>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</si>
  <si>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</si>
  <si>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</si>
  <si>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</si>
  <si>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</si>
  <si>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</si>
  <si>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</si>
  <si>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</si>
  <si>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</si>
  <si>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</si>
  <si>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</si>
  <si>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</si>
  <si>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</si>
  <si>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</si>
  <si>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</si>
  <si>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</si>
  <si>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</si>
  <si>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</si>
  <si>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</si>
  <si>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</si>
  <si>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</si>
  <si>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</si>
  <si>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</si>
  <si>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</si>
  <si>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</si>
  <si>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</si>
  <si>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</si>
  <si>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</si>
  <si>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</si>
  <si>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</si>
  <si>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</si>
  <si>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</si>
  <si>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</si>
  <si>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</si>
  <si>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</si>
  <si>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</si>
  <si>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</si>
  <si>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</si>
  <si>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</si>
  <si>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</si>
  <si>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</si>
  <si>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</si>
  <si>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</si>
  <si>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</si>
  <si>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</si>
  <si>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</si>
  <si>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</si>
  <si>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</si>
  <si>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</si>
  <si>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</si>
  <si>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</si>
  <si>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</si>
  <si>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</si>
  <si>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</si>
  <si>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</si>
  <si>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</si>
  <si>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</si>
  <si>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</si>
  <si>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</si>
  <si>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</si>
  <si>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</si>
  <si>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</si>
  <si>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</si>
  <si>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</si>
  <si>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</si>
  <si>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</si>
  <si>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</si>
  <si>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</si>
  <si>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</si>
  <si>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</si>
  <si>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</si>
  <si>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</si>
  <si>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</si>
  <si>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</si>
  <si>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</si>
  <si>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</si>
  <si>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</si>
  <si>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</si>
  <si>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</si>
  <si>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</si>
  <si>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</si>
  <si>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</si>
  <si>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</si>
  <si>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</si>
  <si>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</si>
  <si>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</si>
  <si>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</si>
  <si>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</si>
  <si>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</si>
  <si>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</si>
  <si>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</si>
  <si>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</si>
  <si>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</si>
  <si>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</si>
  <si>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</si>
  <si>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</si>
  <si>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</si>
  <si>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</si>
  <si>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</si>
  <si>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</si>
  <si>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</si>
  <si>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</si>
  <si>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</si>
  <si>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</si>
  <si>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</si>
  <si>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</si>
  <si>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</si>
  <si>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</si>
  <si>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</si>
  <si>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</si>
  <si>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</si>
  <si>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</si>
  <si>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</si>
  <si>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</si>
  <si>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</si>
  <si>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</si>
  <si>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</si>
  <si>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</si>
  <si>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</si>
  <si>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</si>
  <si>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</si>
  <si>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</si>
  <si>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</si>
  <si>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</si>
  <si>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</si>
  <si>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</si>
  <si>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</si>
  <si>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</si>
  <si>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</si>
  <si>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</si>
  <si>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</si>
  <si>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</si>
  <si>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</si>
  <si>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</si>
  <si>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</si>
  <si>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</si>
  <si>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</si>
  <si>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</si>
  <si>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</si>
  <si>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</si>
  <si>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</si>
  <si>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</si>
  <si>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</si>
  <si>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</si>
  <si>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</si>
  <si>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</si>
  <si>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</si>
  <si>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</si>
  <si>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</si>
  <si>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</si>
  <si>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</si>
  <si>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</si>
  <si>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</si>
  <si>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</si>
  <si>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</si>
  <si>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</si>
  <si>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</si>
  <si>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</si>
  <si>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</si>
  <si>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</si>
  <si>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</si>
  <si>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</si>
  <si>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</si>
  <si>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</si>
  <si>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</si>
  <si>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</si>
  <si>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</si>
  <si>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</si>
  <si>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</si>
  <si>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</si>
  <si>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</si>
  <si>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</si>
  <si>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</si>
  <si>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</si>
  <si>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</si>
  <si>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</si>
  <si>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</si>
  <si>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</si>
  <si>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</si>
  <si>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</si>
  <si>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</si>
  <si>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</si>
  <si>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</si>
  <si>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</si>
  <si>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</si>
  <si>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</si>
  <si>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</si>
  <si>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</si>
  <si>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</si>
  <si>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</si>
  <si>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</si>
  <si>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</si>
  <si>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</si>
  <si>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</si>
  <si>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</si>
  <si>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</si>
  <si>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</si>
  <si>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</si>
  <si>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</si>
  <si>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</si>
  <si>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</si>
  <si>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</si>
  <si>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</si>
  <si>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</si>
  <si>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</si>
  <si>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</si>
  <si>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</si>
  <si>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</si>
  <si>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</si>
  <si>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</si>
  <si>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</si>
  <si>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</si>
  <si>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</si>
  <si>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</si>
  <si>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</si>
  <si>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</si>
  <si>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</si>
  <si>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</si>
  <si>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</si>
  <si>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</si>
  <si>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</si>
  <si>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</si>
  <si>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</si>
  <si>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</si>
  <si>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</si>
  <si>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</si>
  <si>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</si>
  <si>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</si>
  <si>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</si>
  <si>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</si>
  <si>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</si>
  <si>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</si>
  <si>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</si>
  <si>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</si>
  <si>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</si>
  <si>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</si>
  <si>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</si>
  <si>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</si>
  <si>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</si>
  <si>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</si>
  <si>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</si>
  <si>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</si>
  <si>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</si>
  <si>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</si>
  <si>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</si>
  <si>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</si>
  <si>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</si>
  <si>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</si>
  <si>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</si>
  <si>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</si>
  <si>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</si>
  <si>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</si>
  <si>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</si>
  <si>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</si>
  <si>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</si>
  <si>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</si>
  <si>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</si>
  <si>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</si>
  <si>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</si>
  <si>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</si>
  <si>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</si>
  <si>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</si>
  <si>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</si>
  <si>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</si>
  <si>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</si>
  <si>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</si>
  <si>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</si>
  <si>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</si>
  <si>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</si>
  <si>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</si>
  <si>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</si>
  <si>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</si>
  <si>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</si>
  <si>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</si>
  <si>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</si>
  <si>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</si>
  <si>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</si>
  <si>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</si>
  <si>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</si>
  <si>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</si>
  <si>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</si>
  <si>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</si>
  <si>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</si>
  <si>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</si>
  <si>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</si>
  <si>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</si>
  <si>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</si>
  <si>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</si>
  <si>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</si>
  <si>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</si>
  <si>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</si>
  <si>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</si>
  <si>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</si>
  <si>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</si>
  <si>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</si>
  <si>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</si>
  <si>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</si>
  <si>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</si>
  <si>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</si>
  <si>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</si>
  <si>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</si>
  <si>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</si>
  <si>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</si>
  <si>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</si>
  <si>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</si>
  <si>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</si>
  <si>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</si>
  <si>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</si>
  <si>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</si>
  <si>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</si>
  <si>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</si>
  <si>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</si>
  <si>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</si>
  <si>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</si>
  <si>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</si>
  <si>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</si>
  <si>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</si>
  <si>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</si>
  <si>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</si>
  <si>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</si>
  <si>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</si>
  <si>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</si>
  <si>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</si>
  <si>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</si>
  <si>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</si>
  <si>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</si>
  <si>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</si>
  <si>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</si>
  <si>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</si>
  <si>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</si>
  <si>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</si>
  <si>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</si>
  <si>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</si>
  <si>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</si>
  <si>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</si>
  <si>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</si>
  <si>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</si>
  <si>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</si>
  <si>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</si>
  <si>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</si>
  <si>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</si>
  <si>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</si>
  <si>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</si>
  <si>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</si>
  <si>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</si>
  <si>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</si>
  <si>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</si>
  <si>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</si>
  <si>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</si>
  <si>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</si>
  <si>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</si>
  <si>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</si>
  <si>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</si>
  <si>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</si>
  <si>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</si>
  <si>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</si>
  <si>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</si>
  <si>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</si>
  <si>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</si>
  <si>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</si>
  <si>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</si>
  <si>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</si>
  <si>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</si>
  <si>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</si>
  <si>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</si>
  <si>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</si>
  <si>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</si>
  <si>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</si>
  <si>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</si>
  <si>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</si>
  <si>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</si>
  <si>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</si>
  <si>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</si>
  <si>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</si>
  <si>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</si>
  <si>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</si>
  <si>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</si>
  <si>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</si>
  <si>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</si>
  <si>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</si>
  <si>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</si>
  <si>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</si>
  <si>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</si>
  <si>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</si>
  <si>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</si>
  <si>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</si>
  <si>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</si>
  <si>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</si>
  <si>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</si>
  <si>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</si>
  <si>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</si>
  <si>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</si>
  <si>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</si>
  <si>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</si>
  <si>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</si>
  <si>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</si>
  <si>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</si>
  <si>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</si>
  <si>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</si>
  <si>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</si>
  <si>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</si>
  <si>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</si>
  <si>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</si>
  <si>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</si>
  <si>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</si>
  <si>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</si>
  <si>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</si>
  <si>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</si>
  <si>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</si>
  <si>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</si>
  <si>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</si>
  <si>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</si>
  <si>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</si>
  <si>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</si>
  <si>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</si>
  <si>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</si>
  <si>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</si>
  <si>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</si>
  <si>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</si>
  <si>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</si>
  <si>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</si>
  <si>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</si>
  <si>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</si>
  <si>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</si>
  <si>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</si>
  <si>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</si>
  <si>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</si>
  <si>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</si>
  <si>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</si>
  <si>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</si>
  <si>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</si>
  <si>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</si>
  <si>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</si>
  <si>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</si>
  <si>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</si>
  <si>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</si>
  <si>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</si>
  <si>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</si>
  <si>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</si>
  <si>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</si>
  <si>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</si>
  <si>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</si>
  <si>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</si>
  <si>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</si>
  <si>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</si>
  <si>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</si>
  <si>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</si>
  <si>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</si>
  <si>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</si>
  <si>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</si>
  <si>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</si>
  <si>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</si>
  <si>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</si>
  <si>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</si>
  <si>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</si>
  <si>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</si>
  <si>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</si>
  <si>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</si>
  <si>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</si>
  <si>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</si>
  <si>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</si>
  <si>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</si>
  <si>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</si>
  <si>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</si>
  <si>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</si>
  <si>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</si>
  <si>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</si>
  <si>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</si>
  <si>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</si>
  <si>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</si>
  <si>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</si>
  <si>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</si>
  <si>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</si>
  <si>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</si>
  <si>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</si>
  <si>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</si>
  <si>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</si>
  <si>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</si>
  <si>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</si>
  <si>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</si>
  <si>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</si>
  <si>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</si>
  <si>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</si>
  <si>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</si>
  <si>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</si>
  <si>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</si>
  <si>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</si>
  <si>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</si>
  <si>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</si>
  <si>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</si>
  <si>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</si>
  <si>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</si>
  <si>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</si>
  <si>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</si>
  <si>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</si>
  <si>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</si>
  <si>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</si>
  <si>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</si>
  <si>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</si>
  <si>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</si>
  <si>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</si>
  <si>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</si>
  <si>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</si>
  <si>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</si>
  <si>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</si>
  <si>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</si>
  <si>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</si>
  <si>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</si>
  <si>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</si>
  <si>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</si>
  <si>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</si>
  <si>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</si>
  <si>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</si>
  <si>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</si>
  <si>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</si>
  <si>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</si>
  <si>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</si>
  <si>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</si>
  <si>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</si>
  <si>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</si>
  <si>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</si>
  <si>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</si>
  <si>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</si>
  <si>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</si>
  <si>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</si>
  <si>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</si>
  <si>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</si>
  <si>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</si>
  <si>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</si>
  <si>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</si>
  <si>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</si>
  <si>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</si>
  <si>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</si>
  <si>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</si>
  <si>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</si>
  <si>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</si>
  <si>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</si>
  <si>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</si>
  <si>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</si>
  <si>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</si>
  <si>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</si>
  <si>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</si>
  <si>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</si>
  <si>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</si>
  <si>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</si>
  <si>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</si>
  <si>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</si>
  <si>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</si>
  <si>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</si>
  <si>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</si>
  <si>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</si>
  <si>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</si>
  <si>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</si>
  <si>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</si>
  <si>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</si>
  <si>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</si>
  <si>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</si>
  <si>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</si>
  <si>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</si>
  <si>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</si>
  <si>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</si>
  <si>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</si>
  <si>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</si>
  <si>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</si>
  <si>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</si>
  <si>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</si>
  <si>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</si>
  <si>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</si>
  <si>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</si>
  <si>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</si>
  <si>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</si>
  <si>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</si>
  <si>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</si>
  <si>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</si>
  <si>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</si>
  <si>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</si>
  <si>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</si>
  <si>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</si>
  <si>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</si>
  <si>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</si>
  <si>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</si>
  <si>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</si>
  <si>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</si>
  <si>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</si>
  <si>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</si>
  <si>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</si>
  <si>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</si>
  <si>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</si>
  <si>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</si>
  <si>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</si>
  <si>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</si>
  <si>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</si>
  <si>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</si>
  <si>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</si>
  <si>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</si>
  <si>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</si>
  <si>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</si>
  <si>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</si>
  <si>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</si>
  <si>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</si>
  <si>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</si>
  <si>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</si>
  <si>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</si>
  <si>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</si>
  <si>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</si>
  <si>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</si>
  <si>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</si>
  <si>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</si>
  <si>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</si>
  <si>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</si>
  <si>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</si>
  <si>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</si>
  <si>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</si>
  <si>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</si>
  <si>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</si>
  <si>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</si>
  <si>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</si>
  <si>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</si>
  <si>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</si>
  <si>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</si>
  <si>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</si>
  <si>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</si>
  <si>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</si>
  <si>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</si>
  <si>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</si>
  <si>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</si>
  <si>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</si>
  <si>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</si>
  <si>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</si>
  <si>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</si>
  <si>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</si>
  <si>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</si>
  <si>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</si>
  <si>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</si>
  <si>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</si>
  <si>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</si>
  <si>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</si>
  <si>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</si>
  <si>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</si>
  <si>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</si>
  <si>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</si>
  <si>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</si>
  <si>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</si>
  <si>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</si>
  <si>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</si>
  <si>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</si>
  <si>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</si>
  <si>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</si>
  <si>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</si>
  <si>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</si>
  <si>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</si>
  <si>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</si>
  <si>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</si>
  <si>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</si>
  <si>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</si>
  <si>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</si>
  <si>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</si>
  <si>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</si>
  <si>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</si>
  <si>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</si>
  <si>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</si>
  <si>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</si>
  <si>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</si>
  <si>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</si>
  <si>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</si>
  <si>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</si>
  <si>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</si>
  <si>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</si>
  <si>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</si>
  <si>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</si>
  <si>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</si>
  <si>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</si>
  <si>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</si>
  <si>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</si>
  <si>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</si>
  <si>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</si>
  <si>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</si>
  <si>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</si>
  <si>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</si>
  <si>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</si>
  <si>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</si>
  <si>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</si>
  <si>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</si>
  <si>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</si>
  <si>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</si>
  <si>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</si>
  <si>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</si>
  <si>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</si>
  <si>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</si>
  <si>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</si>
  <si>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</si>
  <si>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</si>
  <si>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</si>
  <si>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</si>
  <si>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</si>
  <si>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</si>
  <si>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</si>
  <si>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</si>
  <si>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</si>
  <si>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</si>
  <si>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</si>
  <si>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</si>
  <si>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</si>
  <si>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</si>
  <si>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</si>
  <si>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</si>
  <si>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</si>
  <si>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</si>
  <si>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</si>
  <si>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</si>
  <si>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</si>
  <si>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</si>
  <si>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</si>
  <si>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</si>
  <si>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</si>
  <si>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</si>
  <si>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</si>
  <si>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</si>
  <si>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</si>
  <si>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</si>
  <si>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</si>
  <si>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</si>
  <si>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</si>
  <si>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</si>
  <si>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</si>
  <si>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</si>
  <si>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</si>
  <si>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</si>
  <si>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</si>
  <si>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</si>
  <si>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</si>
  <si>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</si>
  <si>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</si>
  <si>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</si>
  <si>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</si>
  <si>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</si>
  <si>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</si>
  <si>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</si>
  <si>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</si>
  <si>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</si>
  <si>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</si>
  <si>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</si>
  <si>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</si>
  <si>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</si>
  <si>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</si>
  <si>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</si>
  <si>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</si>
  <si>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</si>
  <si>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</si>
  <si>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</si>
  <si>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</si>
  <si>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</si>
  <si>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</si>
  <si>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</si>
  <si>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</si>
  <si>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</si>
  <si>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</si>
  <si>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</si>
  <si>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</si>
  <si>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</si>
  <si>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</si>
  <si>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</si>
  <si>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</si>
  <si>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</si>
  <si>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</si>
  <si>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</si>
  <si>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</si>
  <si>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</si>
  <si>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</si>
  <si>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</si>
  <si>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</si>
  <si>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</si>
  <si>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</si>
  <si>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</si>
  <si>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</si>
  <si>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</si>
  <si>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</si>
  <si>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</si>
  <si>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</si>
  <si>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</si>
  <si>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</si>
  <si>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</si>
  <si>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</si>
  <si>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</si>
  <si>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</si>
  <si>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</si>
  <si>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</si>
  <si>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</si>
  <si>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</si>
  <si>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</si>
  <si>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</si>
  <si>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</si>
  <si>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</si>
  <si>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</si>
  <si>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</si>
  <si>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</si>
  <si>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</si>
  <si>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</si>
  <si>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</si>
  <si>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</si>
  <si>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</si>
  <si>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</si>
  <si>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</si>
  <si>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</si>
  <si>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</si>
  <si>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</si>
  <si>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</si>
  <si>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</si>
  <si>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</si>
  <si>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</si>
  <si>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</si>
  <si>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</si>
  <si>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</si>
  <si>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</si>
  <si>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</si>
  <si>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</si>
  <si>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</si>
  <si>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</si>
  <si>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</si>
  <si>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</si>
  <si>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</si>
  <si>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</si>
  <si>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</si>
  <si>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</si>
  <si>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</si>
  <si>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</si>
  <si>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</si>
  <si>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</si>
  <si>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</si>
  <si>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</si>
  <si>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</si>
  <si>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</si>
  <si>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</si>
  <si>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</si>
  <si>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</si>
  <si>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</si>
  <si>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</si>
  <si>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</si>
  <si>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</si>
  <si>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</si>
  <si>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</si>
  <si>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</si>
  <si>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</si>
  <si>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</si>
  <si>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</si>
  <si>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</si>
  <si>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</si>
  <si>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</si>
  <si>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</si>
  <si>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</si>
  <si>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</si>
  <si>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</si>
  <si>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</si>
  <si>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</si>
  <si>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</si>
  <si>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</si>
  <si>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</si>
  <si>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</si>
  <si>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</si>
  <si>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</si>
  <si>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</si>
  <si>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</si>
  <si>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</si>
  <si>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</si>
  <si>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</si>
  <si>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</si>
  <si>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</si>
  <si>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</si>
  <si>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</si>
  <si>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</si>
  <si>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</si>
  <si>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</si>
  <si>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</si>
  <si>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</si>
  <si>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</si>
  <si>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</si>
  <si>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</si>
  <si>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</si>
  <si>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</si>
  <si>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</si>
  <si>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</si>
  <si>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</si>
  <si>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</si>
  <si>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</si>
  <si>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</si>
  <si>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</si>
  <si>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</si>
  <si>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</si>
  <si>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</si>
  <si>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</si>
  <si>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</si>
  <si>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</si>
  <si>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</si>
  <si>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</si>
  <si>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</si>
  <si>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</si>
  <si>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</si>
  <si>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</si>
  <si>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</si>
  <si>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</si>
  <si>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</si>
  <si>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</si>
  <si>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</si>
  <si>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</si>
  <si>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</si>
  <si>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</si>
  <si>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</si>
  <si>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</si>
  <si>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</si>
  <si>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</si>
  <si>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</si>
  <si>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</si>
  <si>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</si>
  <si>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</si>
  <si>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</si>
  <si>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</si>
  <si>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</si>
  <si>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</si>
  <si>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</si>
  <si>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</si>
  <si>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</si>
  <si>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</si>
  <si>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</si>
  <si>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</si>
  <si>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</si>
  <si>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</si>
  <si>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</si>
  <si>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</si>
  <si>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</si>
  <si>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</si>
  <si>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</si>
  <si>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</si>
  <si>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</si>
  <si>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</si>
  <si>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</si>
  <si>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</si>
  <si>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</si>
  <si>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</si>
  <si>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</si>
  <si>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</si>
  <si>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</si>
  <si>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</si>
  <si>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</si>
  <si>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</si>
  <si>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</si>
  <si>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</si>
  <si>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</si>
  <si>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</si>
  <si>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</si>
  <si>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</si>
  <si>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</si>
  <si>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</si>
  <si>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</si>
  <si>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</si>
  <si>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</si>
  <si>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</si>
  <si>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</si>
  <si>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</si>
  <si>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</si>
  <si>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</si>
  <si>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</si>
  <si>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</si>
  <si>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</si>
  <si>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</si>
  <si>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</si>
  <si>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</si>
  <si>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</si>
  <si>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</si>
  <si>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</si>
  <si>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</si>
  <si>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</si>
  <si>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</si>
  <si>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</si>
  <si>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</si>
  <si>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</si>
  <si>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</si>
  <si>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</si>
  <si>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</si>
  <si>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</si>
  <si>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</si>
  <si>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</si>
  <si>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</si>
  <si>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</si>
  <si>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</si>
  <si>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</si>
  <si>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</si>
  <si>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</si>
  <si>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</si>
  <si>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</si>
  <si>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</si>
  <si>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</si>
  <si>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</si>
  <si>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</si>
  <si>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</si>
  <si>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</si>
  <si>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</si>
  <si>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</si>
  <si>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</si>
  <si>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</si>
  <si>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</si>
  <si>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</si>
  <si>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</si>
  <si>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</si>
  <si>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</si>
  <si>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</si>
  <si>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</si>
  <si>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</si>
  <si>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</si>
  <si>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</si>
  <si>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</si>
  <si>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</si>
  <si>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</si>
  <si>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</si>
  <si>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</si>
  <si>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</si>
  <si>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</si>
  <si>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</si>
  <si>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</si>
  <si>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</si>
  <si>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</si>
  <si>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</si>
  <si>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</si>
  <si>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</si>
  <si>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</si>
  <si>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</si>
  <si>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</si>
  <si>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</si>
  <si>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</si>
  <si>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</si>
  <si>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</si>
  <si>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</si>
  <si>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</si>
  <si>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</si>
  <si>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</si>
  <si>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</si>
  <si>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</si>
  <si>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</si>
  <si>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</si>
  <si>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</si>
  <si>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</si>
  <si>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</si>
  <si>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</si>
  <si>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</si>
  <si>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</si>
  <si>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</si>
  <si>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</si>
  <si>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</si>
  <si>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</si>
  <si>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</si>
  <si>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</si>
  <si>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</si>
  <si>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</si>
  <si>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</si>
  <si>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</si>
  <si>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</si>
  <si>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</si>
  <si>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</si>
  <si>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</si>
  <si>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</si>
  <si>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</si>
  <si>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</si>
  <si>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</si>
  <si>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</si>
  <si>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</si>
  <si>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</si>
  <si>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</si>
  <si>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</si>
  <si>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</si>
  <si>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</si>
  <si>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</si>
  <si>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</si>
  <si>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</si>
  <si>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</si>
  <si>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</si>
  <si>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</si>
  <si>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</si>
  <si>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</si>
  <si>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</si>
  <si>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</si>
  <si>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</si>
  <si>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</si>
  <si>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</si>
  <si>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</si>
  <si>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</si>
  <si>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</si>
  <si>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</si>
  <si>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</si>
  <si>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</si>
  <si>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</si>
  <si>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</si>
  <si>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</si>
  <si>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</si>
  <si>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</si>
  <si>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</si>
  <si>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</si>
  <si>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</si>
  <si>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</si>
  <si>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</si>
  <si>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</si>
  <si>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</si>
  <si>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</si>
  <si>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</si>
  <si>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</si>
  <si>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</si>
  <si>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</si>
  <si>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</si>
  <si>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</si>
  <si>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</si>
  <si>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</si>
  <si>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</si>
  <si>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</si>
  <si>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</si>
  <si>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</si>
  <si>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</si>
  <si>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</si>
  <si>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</si>
  <si>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</si>
  <si>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</si>
  <si>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</si>
  <si>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</si>
  <si>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</si>
  <si>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</si>
  <si>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</si>
  <si>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</si>
  <si>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</si>
  <si>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</si>
  <si>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</si>
  <si>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</si>
  <si>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</si>
  <si>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</si>
  <si>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</si>
  <si>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</si>
  <si>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</si>
  <si>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</si>
  <si>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</si>
  <si>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</si>
  <si>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</si>
  <si>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</si>
  <si>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</si>
  <si>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</si>
  <si>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</si>
  <si>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</si>
  <si>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</si>
  <si>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</si>
  <si>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</si>
  <si>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</si>
  <si>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</si>
  <si>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</si>
  <si>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</si>
  <si>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</si>
  <si>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</si>
  <si>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</si>
  <si>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</si>
  <si>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</si>
  <si>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</si>
  <si>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</si>
  <si>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</si>
  <si>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</si>
  <si>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</si>
  <si>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</si>
  <si>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</si>
  <si>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</si>
  <si>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</si>
  <si>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</si>
  <si>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</si>
  <si>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</si>
  <si>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</si>
  <si>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</si>
  <si>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</si>
  <si>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</si>
  <si>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</si>
  <si>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</si>
  <si>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</si>
  <si>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</si>
  <si>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</si>
  <si>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</si>
  <si>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</si>
  <si>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</si>
  <si>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</si>
  <si>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</si>
  <si>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</si>
  <si>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</si>
  <si>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</si>
  <si>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</si>
  <si>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</si>
  <si>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</si>
  <si>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</si>
  <si>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</si>
  <si>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</si>
  <si>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</si>
  <si>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</si>
  <si>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</si>
  <si>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</si>
  <si>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</si>
  <si>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</si>
  <si>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</si>
  <si>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</si>
  <si>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</si>
  <si>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</si>
  <si>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</si>
  <si>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</si>
  <si>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</si>
  <si>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</si>
  <si>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</si>
  <si>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</si>
  <si>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</si>
  <si>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</si>
  <si>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</si>
  <si>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</si>
  <si>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</si>
  <si>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</si>
  <si>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</si>
  <si>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</si>
  <si>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</si>
  <si>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</si>
  <si>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</si>
  <si>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</si>
  <si>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</si>
  <si>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</si>
  <si>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</si>
  <si>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</si>
  <si>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</si>
  <si>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</si>
  <si>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</si>
  <si>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</si>
  <si>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</si>
  <si>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</si>
  <si>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</si>
  <si>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</si>
  <si>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</si>
  <si>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</si>
  <si>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</si>
  <si>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</si>
  <si>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</si>
  <si>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</si>
  <si>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</si>
  <si>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</si>
  <si>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</si>
  <si>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</si>
  <si>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</si>
  <si>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</si>
  <si>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</si>
  <si>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</si>
  <si>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</si>
  <si>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</si>
  <si>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</si>
  <si>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</si>
  <si>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</si>
  <si>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</si>
  <si>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</si>
  <si>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</si>
  <si>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</si>
  <si>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</si>
  <si>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</si>
  <si>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</si>
  <si>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</si>
  <si>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</si>
  <si>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</si>
  <si>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</si>
  <si>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</si>
  <si>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</si>
  <si>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</si>
  <si>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</si>
  <si>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</si>
  <si>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</si>
  <si>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</si>
  <si>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</si>
  <si>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</si>
  <si>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</si>
  <si>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</si>
  <si>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</si>
  <si>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</si>
  <si>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</si>
  <si>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</si>
  <si>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</si>
  <si>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</si>
  <si>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</si>
  <si>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</si>
  <si>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</si>
  <si>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</si>
  <si>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</si>
  <si>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</si>
  <si>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</si>
  <si>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</si>
  <si>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</si>
  <si>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</si>
  <si>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</si>
  <si>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</si>
  <si>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</si>
  <si>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</si>
  <si>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</si>
  <si>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</si>
  <si>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</si>
  <si>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</si>
  <si>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</si>
  <si>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</si>
  <si>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</si>
  <si>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</si>
  <si>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</si>
  <si>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</si>
  <si>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</si>
  <si>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</si>
  <si>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</si>
  <si>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</si>
  <si>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</si>
  <si>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</si>
  <si>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</si>
  <si>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</si>
  <si>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</si>
  <si>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</si>
  <si>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</si>
  <si>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</si>
  <si>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</si>
  <si>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</si>
  <si>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</si>
  <si>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</si>
  <si>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</si>
  <si>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</si>
  <si>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</si>
  <si>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</si>
  <si>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</si>
  <si>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</si>
  <si>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</si>
  <si>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</si>
  <si>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</si>
  <si>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</si>
  <si>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</si>
  <si>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</si>
  <si>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</si>
  <si>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</si>
  <si>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</si>
  <si>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</si>
  <si>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</si>
  <si>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</si>
  <si>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</si>
  <si>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</si>
  <si>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</si>
  <si>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</si>
  <si>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</si>
  <si>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</si>
  <si>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</si>
  <si>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</si>
  <si>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</si>
  <si>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</si>
  <si>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</si>
  <si>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</si>
  <si>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</si>
  <si>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</si>
  <si>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</si>
  <si>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</si>
  <si>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</si>
  <si>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</si>
  <si>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</si>
  <si>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</si>
  <si>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</si>
  <si>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</si>
  <si>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</si>
  <si>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</si>
  <si>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</si>
  <si>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</si>
  <si>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</si>
  <si>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</si>
  <si>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</si>
  <si>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</si>
  <si>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</si>
  <si>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</si>
  <si>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</si>
  <si>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</si>
  <si>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</si>
  <si>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</si>
  <si>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</si>
  <si>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</si>
  <si>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</si>
  <si>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</si>
  <si>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</si>
  <si>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</si>
  <si>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</si>
  <si>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</si>
  <si>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</si>
  <si>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</si>
  <si>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</si>
  <si>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</si>
  <si>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</si>
  <si>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</si>
  <si>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</si>
  <si>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</si>
  <si>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</si>
  <si>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</si>
  <si>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</si>
  <si>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</si>
  <si>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</si>
  <si>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</si>
  <si>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</si>
  <si>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</si>
  <si>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</si>
  <si>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</si>
  <si>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</si>
  <si>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</si>
  <si>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</si>
  <si>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</si>
  <si>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</si>
  <si>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</si>
  <si>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</si>
  <si>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</si>
  <si>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</si>
  <si>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</si>
  <si>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</si>
  <si>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</si>
  <si>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</si>
  <si>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</si>
  <si>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</si>
  <si>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</si>
  <si>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</si>
  <si>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</si>
  <si>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</si>
  <si>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</si>
  <si>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</si>
  <si>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</si>
  <si>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</si>
  <si>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</si>
  <si>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</si>
  <si>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</si>
  <si>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</si>
  <si>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</si>
  <si>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</si>
  <si>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</si>
  <si>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</si>
  <si>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</si>
  <si>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</si>
  <si>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</si>
  <si>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</si>
  <si>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</si>
  <si>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</si>
  <si>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</si>
  <si>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</si>
  <si>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</si>
  <si>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</si>
  <si>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</si>
  <si>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</si>
  <si>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</si>
  <si>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</si>
  <si>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</si>
  <si>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</si>
  <si>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</si>
  <si>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</si>
  <si>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</si>
  <si>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</si>
  <si>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</si>
  <si>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</si>
  <si>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</si>
  <si>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</si>
  <si>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</si>
  <si>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</si>
  <si>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</si>
  <si>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</si>
  <si>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</si>
  <si>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</si>
  <si>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</si>
  <si>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</si>
  <si>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</si>
  <si>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</si>
  <si>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</si>
  <si>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</si>
  <si>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</si>
  <si>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</si>
  <si>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</si>
  <si>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</si>
  <si>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</si>
  <si>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</si>
  <si>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</si>
  <si>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</si>
  <si>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</si>
  <si>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</si>
  <si>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</si>
  <si>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</si>
  <si>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</si>
  <si>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</si>
  <si>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</si>
  <si>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</si>
  <si>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</si>
  <si>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</si>
  <si>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</si>
  <si>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</si>
  <si>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</si>
  <si>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</si>
  <si>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</si>
  <si>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</si>
  <si>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</si>
  <si>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</si>
  <si>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</si>
  <si>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</si>
  <si>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</si>
  <si>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</si>
  <si>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</si>
  <si>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</si>
  <si>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</si>
  <si>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</si>
  <si>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</si>
  <si>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</si>
  <si>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</si>
  <si>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</si>
  <si>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</si>
  <si>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</si>
  <si>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</si>
  <si>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</si>
  <si>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</si>
  <si>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</si>
  <si>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</si>
  <si>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</si>
  <si>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</si>
  <si>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</si>
  <si>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</si>
  <si>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</si>
  <si>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</si>
  <si>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</si>
  <si>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</si>
  <si>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</si>
  <si>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</si>
  <si>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</si>
  <si>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</si>
  <si>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</si>
  <si>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</si>
  <si>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</si>
  <si>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</si>
  <si>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</si>
  <si>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</si>
  <si>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</si>
  <si>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</si>
  <si>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</si>
  <si>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</si>
  <si>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</si>
  <si>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</si>
  <si>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</si>
  <si>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</si>
  <si>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</si>
  <si>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</si>
  <si>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</si>
  <si>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</si>
  <si>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</si>
  <si>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</si>
  <si>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</si>
  <si>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</si>
  <si>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</si>
  <si>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</si>
  <si>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</si>
  <si>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</si>
  <si>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</si>
  <si>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</si>
  <si>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</si>
  <si>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</si>
  <si>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</si>
  <si>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</si>
  <si>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</si>
  <si>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</si>
  <si>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</si>
  <si>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</si>
  <si>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</si>
  <si>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</si>
  <si>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</si>
  <si>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</si>
  <si>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</si>
  <si>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</si>
  <si>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</si>
  <si>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</si>
  <si>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</si>
  <si>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</si>
  <si>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</si>
  <si>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</si>
  <si>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</si>
  <si>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</si>
  <si>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</si>
  <si>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</si>
  <si>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</si>
  <si>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</si>
  <si>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</si>
  <si>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</si>
  <si>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</si>
  <si>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</si>
  <si>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</si>
  <si>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</si>
  <si>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</si>
  <si>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</si>
  <si>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</si>
  <si>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</si>
  <si>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</si>
  <si>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</si>
  <si>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</si>
  <si>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</si>
  <si>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</si>
  <si>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</si>
  <si>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</si>
  <si>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</si>
  <si>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</si>
  <si>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</si>
  <si>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</si>
  <si>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</si>
  <si>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</si>
  <si>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</si>
  <si>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</si>
  <si>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</si>
  <si>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</si>
  <si>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</si>
  <si>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</si>
  <si>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</si>
  <si>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</si>
  <si>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</si>
  <si>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</si>
  <si>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</si>
  <si>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</si>
  <si>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</si>
  <si>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</si>
  <si>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</si>
  <si>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</si>
  <si>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</si>
  <si>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</si>
  <si>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</si>
  <si>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</si>
  <si>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</si>
  <si>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</si>
  <si>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</si>
  <si>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</si>
  <si>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</si>
  <si>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</si>
  <si>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</si>
  <si>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</si>
  <si>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</si>
  <si>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</si>
  <si>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</si>
  <si>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</si>
  <si>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</si>
  <si>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</si>
  <si>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</si>
  <si>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</si>
  <si>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</si>
  <si>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</si>
  <si>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</si>
  <si>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</si>
  <si>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</si>
  <si>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</si>
  <si>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</si>
  <si>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</si>
  <si>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</si>
  <si>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</si>
  <si>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</si>
  <si>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</si>
  <si>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</si>
  <si>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</si>
  <si>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</si>
  <si>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</si>
  <si>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</si>
  <si>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</si>
  <si>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</si>
  <si>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</si>
  <si>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</si>
  <si>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</si>
  <si>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</si>
  <si>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</si>
  <si>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</si>
  <si>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</si>
  <si>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</si>
  <si>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</si>
  <si>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</si>
  <si>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</si>
  <si>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</si>
  <si>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</si>
  <si>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</si>
  <si>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</si>
  <si>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</si>
  <si>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</si>
  <si>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</si>
  <si>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</si>
  <si>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</si>
  <si>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</si>
  <si>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</si>
  <si>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</si>
  <si>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</si>
  <si>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</si>
  <si>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</si>
  <si>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</si>
  <si>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</si>
  <si>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</si>
  <si>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</si>
  <si>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</si>
  <si>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</si>
  <si>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</si>
  <si>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</si>
  <si>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</si>
  <si>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</si>
  <si>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</si>
  <si>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</si>
  <si>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</si>
  <si>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</si>
  <si>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</si>
  <si>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</si>
  <si>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</si>
  <si>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</si>
  <si>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</si>
  <si>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</si>
  <si>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</si>
  <si>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</si>
  <si>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</si>
  <si>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</si>
  <si>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</si>
  <si>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</si>
  <si>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</si>
  <si>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</si>
  <si>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</si>
  <si>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</si>
  <si>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</si>
  <si>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</si>
  <si>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</si>
  <si>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</si>
  <si>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</si>
  <si>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</si>
  <si>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</si>
  <si>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</si>
  <si>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</si>
  <si>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</si>
  <si>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</si>
  <si>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</si>
  <si>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</si>
  <si>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</si>
  <si>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</si>
  <si>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</si>
  <si>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</si>
  <si>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</si>
  <si>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</si>
  <si>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</si>
  <si>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</si>
  <si>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</si>
  <si>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</si>
  <si>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</si>
  <si>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</si>
  <si>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</si>
  <si>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</si>
  <si>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</si>
  <si>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</si>
  <si>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</si>
  <si>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</si>
  <si>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</si>
  <si>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</si>
  <si>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</si>
  <si>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</si>
  <si>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</si>
  <si>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</si>
  <si>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</si>
  <si>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</si>
  <si>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</si>
  <si>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</si>
  <si>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</si>
  <si>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</si>
  <si>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</si>
  <si>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</si>
  <si>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</si>
  <si>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</si>
  <si>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</si>
  <si>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</si>
  <si>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</si>
  <si>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</si>
  <si>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</si>
  <si>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</si>
  <si>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</si>
  <si>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</si>
  <si>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</si>
  <si>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</si>
  <si>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</si>
  <si>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</si>
  <si>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</si>
  <si>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</si>
  <si>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</si>
  <si>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</si>
  <si>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</si>
  <si>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</si>
  <si>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</si>
  <si>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</si>
  <si>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</si>
  <si>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</si>
  <si>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</si>
  <si>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</si>
  <si>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</si>
  <si>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</si>
  <si>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</si>
  <si>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</si>
  <si>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</si>
  <si>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</si>
  <si>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</si>
  <si>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</si>
  <si>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</si>
  <si>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</si>
  <si>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</si>
  <si>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</si>
  <si>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</si>
  <si>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</si>
  <si>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</si>
  <si>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</si>
  <si>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</si>
  <si>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</si>
  <si>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</si>
  <si>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</si>
  <si>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</si>
  <si>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</si>
  <si>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</si>
  <si>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</si>
  <si>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</si>
  <si>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</si>
  <si>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</si>
  <si>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</si>
  <si>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</si>
  <si>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</si>
  <si>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</si>
  <si>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</si>
  <si>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</si>
  <si>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</si>
  <si>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</si>
  <si>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</si>
  <si>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</si>
  <si>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</si>
  <si>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</si>
  <si>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</si>
  <si>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</si>
  <si>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</si>
  <si>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</si>
  <si>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</si>
  <si>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</si>
  <si>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</si>
  <si>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</si>
  <si>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</si>
  <si>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</si>
  <si>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</si>
  <si>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</si>
  <si>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</si>
  <si>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</si>
  <si>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</si>
  <si>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</si>
  <si>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</si>
  <si>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</si>
  <si>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</si>
  <si>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</si>
  <si>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</si>
  <si>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</si>
  <si>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</si>
  <si>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</si>
  <si>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</si>
  <si>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</si>
  <si>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</si>
  <si>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</si>
  <si>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</si>
  <si>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</si>
  <si>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</si>
  <si>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</si>
  <si>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</si>
  <si>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</si>
  <si>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</si>
  <si>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</si>
  <si>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</si>
  <si>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</si>
  <si>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</si>
  <si>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</si>
  <si>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</si>
  <si>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</si>
  <si>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</si>
  <si>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</si>
  <si>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</si>
  <si>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</si>
  <si>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</si>
  <si>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</si>
  <si>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</si>
  <si>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</si>
  <si>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</si>
  <si>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</si>
  <si>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</si>
  <si>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</si>
  <si>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</si>
  <si>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</si>
  <si>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</si>
  <si>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</si>
  <si>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</si>
  <si>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</si>
  <si>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</si>
  <si>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</si>
  <si>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</si>
  <si>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</si>
  <si>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</si>
  <si>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</si>
  <si>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</si>
  <si>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</si>
  <si>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</si>
  <si>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</si>
  <si>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</si>
  <si>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</si>
  <si>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</si>
  <si>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</si>
  <si>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</si>
  <si>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</si>
  <si>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</si>
  <si>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</si>
  <si>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</si>
  <si>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</si>
  <si>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</si>
  <si>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</si>
  <si>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</si>
  <si>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</si>
  <si>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</si>
  <si>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</si>
  <si>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</si>
  <si>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</si>
  <si>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</si>
  <si>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</si>
  <si>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</si>
  <si>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</si>
  <si>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</si>
  <si>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</si>
  <si>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</si>
  <si>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</si>
  <si>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</si>
  <si>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</si>
  <si>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</si>
  <si>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</si>
  <si>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</si>
  <si>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</si>
  <si>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</si>
  <si>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</si>
  <si>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</si>
  <si>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</si>
  <si>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</si>
  <si>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</si>
  <si>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</si>
  <si>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</si>
  <si>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</si>
  <si>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</si>
  <si>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</si>
  <si>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</si>
  <si>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</si>
  <si>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</si>
  <si>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</si>
  <si>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</si>
  <si>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</si>
  <si>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</si>
  <si>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</si>
  <si>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</si>
  <si>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</si>
  <si>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</si>
  <si>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</si>
  <si>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</si>
  <si>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</si>
  <si>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</si>
  <si>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</si>
  <si>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</si>
  <si>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</si>
  <si>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</si>
  <si>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</si>
  <si>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</si>
  <si>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</si>
  <si>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</si>
  <si>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</si>
  <si>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</si>
  <si>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</si>
  <si>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</si>
  <si>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</si>
  <si>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</si>
  <si>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</si>
  <si>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</si>
  <si>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</si>
  <si>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</si>
  <si>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</si>
  <si>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</si>
  <si>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</si>
  <si>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</si>
  <si>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</si>
  <si>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</si>
  <si>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</si>
  <si>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</si>
  <si>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</si>
  <si>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</si>
  <si>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</si>
  <si>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</si>
  <si>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</si>
  <si>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</si>
  <si>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</si>
  <si>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</si>
  <si>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</si>
  <si>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</si>
  <si>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</si>
  <si>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</si>
  <si>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</si>
  <si>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</si>
  <si>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</si>
  <si>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</si>
  <si>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</si>
  <si>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</si>
  <si>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</si>
  <si>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</si>
  <si>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</si>
  <si>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</si>
  <si>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</si>
  <si>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</si>
  <si>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</si>
  <si>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</si>
  <si>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</si>
  <si>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</si>
  <si>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</si>
  <si>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</si>
  <si>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</si>
  <si>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</si>
  <si>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</si>
  <si>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</si>
  <si>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</si>
  <si>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</si>
  <si>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</si>
  <si>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</si>
  <si>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</si>
  <si>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</si>
  <si>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</si>
  <si>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</si>
  <si>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</si>
  <si>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</si>
  <si>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</si>
  <si>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</si>
  <si>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</si>
  <si>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</si>
  <si>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</si>
  <si>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</si>
  <si>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</si>
  <si>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</si>
  <si>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</si>
  <si>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</si>
  <si>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</si>
  <si>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</si>
  <si>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</si>
  <si>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</si>
  <si>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</si>
  <si>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</si>
  <si>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</si>
  <si>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</si>
  <si>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</si>
  <si>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</si>
  <si>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</si>
  <si>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</si>
  <si>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</si>
  <si>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</si>
  <si>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</si>
  <si>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</si>
  <si>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</si>
  <si>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</si>
  <si>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</si>
  <si>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</si>
  <si>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</si>
  <si>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</si>
  <si>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</si>
  <si>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</si>
  <si>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</si>
  <si>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</si>
  <si>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</si>
  <si>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</si>
  <si>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</si>
  <si>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</si>
  <si>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</si>
  <si>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</si>
  <si>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</si>
  <si>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</si>
  <si>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</si>
  <si>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</si>
  <si>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</si>
  <si>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</si>
  <si>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</si>
  <si>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</si>
  <si>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</si>
  <si>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</si>
  <si>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</si>
  <si>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</si>
  <si>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</si>
  <si>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</si>
  <si>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</si>
  <si>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</si>
  <si>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</si>
  <si>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</si>
  <si>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</si>
  <si>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</si>
  <si>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</si>
  <si>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</si>
  <si>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</si>
  <si>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</si>
  <si>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</si>
  <si>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</si>
  <si>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</si>
  <si>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</si>
  <si>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</si>
  <si>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</si>
  <si>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</si>
  <si>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</si>
  <si>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</si>
  <si>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</si>
  <si>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</si>
  <si>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</si>
  <si>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</si>
  <si>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</si>
  <si>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</si>
  <si>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</si>
  <si>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</si>
  <si>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</si>
  <si>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</si>
  <si>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</si>
  <si>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</si>
  <si>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</si>
  <si>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</si>
  <si>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</si>
  <si>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</si>
  <si>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</si>
  <si>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</si>
  <si>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</si>
  <si>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</si>
  <si>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</si>
  <si>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</si>
  <si>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</si>
  <si>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</si>
  <si>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</si>
  <si>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</si>
  <si>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</si>
  <si>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</si>
  <si>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</si>
  <si>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</si>
  <si>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</si>
  <si>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</si>
  <si>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</si>
  <si>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</si>
  <si>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</si>
  <si>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</si>
  <si>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</si>
  <si>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</si>
  <si>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</si>
  <si>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</si>
  <si>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</si>
  <si>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</si>
  <si>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</si>
  <si>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</si>
  <si>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</si>
  <si>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</si>
  <si>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</si>
  <si>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</si>
  <si>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</si>
  <si>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</si>
  <si>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</si>
  <si>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</si>
  <si>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</si>
  <si>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</si>
  <si>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</si>
  <si>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</si>
  <si>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</si>
  <si>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</si>
  <si>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</si>
  <si>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</si>
  <si>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</si>
  <si>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</si>
  <si>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</si>
  <si>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</si>
  <si>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</si>
  <si>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</si>
  <si>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</si>
  <si>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</si>
  <si>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</si>
  <si>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</si>
  <si>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</si>
  <si>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</si>
  <si>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</si>
  <si>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</si>
  <si>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</si>
  <si>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</si>
  <si>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</si>
  <si>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</si>
  <si>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</si>
  <si>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</si>
  <si>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</si>
  <si>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</si>
  <si>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</si>
  <si>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</si>
  <si>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</si>
  <si>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</si>
  <si>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</si>
  <si>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</si>
  <si>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</si>
  <si>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</si>
  <si>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</si>
  <si>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</si>
  <si>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</si>
  <si>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</si>
  <si>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</si>
  <si>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</si>
  <si>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</si>
  <si>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</si>
  <si>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</si>
  <si>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</si>
  <si>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</si>
  <si>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</si>
  <si>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</si>
  <si>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</si>
  <si>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</si>
  <si>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</si>
  <si>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</si>
  <si>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</si>
  <si>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</si>
  <si>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</si>
  <si>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</si>
  <si>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</si>
  <si>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</si>
  <si>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</si>
  <si>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</si>
  <si>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</si>
  <si>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</si>
  <si>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</si>
  <si>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</si>
  <si>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</si>
  <si>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</si>
  <si>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</si>
  <si>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</si>
  <si>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</si>
  <si>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</si>
  <si>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</si>
  <si>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</si>
  <si>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</si>
  <si>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</si>
  <si>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</si>
  <si>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</si>
  <si>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</si>
  <si>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</si>
  <si>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</si>
  <si>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</si>
  <si>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</si>
  <si>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</si>
  <si>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</si>
  <si>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</si>
  <si>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</si>
  <si>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</si>
  <si>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</si>
  <si>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</si>
  <si>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</si>
  <si>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</si>
  <si>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</si>
  <si>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</si>
  <si>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</si>
  <si>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</si>
  <si>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</si>
  <si>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</si>
  <si>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</si>
  <si>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</si>
  <si>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</si>
  <si>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</si>
  <si>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</si>
  <si>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</si>
  <si>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</si>
  <si>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</si>
  <si>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</si>
  <si>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</si>
  <si>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</si>
  <si>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</si>
  <si>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</si>
  <si>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</si>
  <si>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</si>
  <si>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</si>
  <si>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</si>
  <si>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</si>
  <si>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</si>
  <si>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</si>
  <si>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</si>
  <si>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</si>
  <si>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</si>
  <si>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</si>
  <si>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</si>
  <si>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</si>
  <si>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</si>
  <si>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</si>
  <si>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</si>
  <si>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</si>
  <si>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</si>
  <si>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</si>
  <si>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</si>
  <si>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</si>
  <si>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</si>
  <si>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</si>
  <si>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</si>
  <si>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</si>
  <si>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</si>
  <si>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</si>
  <si>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</si>
  <si>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</si>
  <si>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</si>
  <si>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</si>
  <si>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</si>
  <si>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</si>
  <si>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</si>
  <si>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</si>
  <si>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</si>
  <si>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</si>
  <si>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</si>
  <si>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</si>
  <si>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</si>
  <si>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</si>
  <si>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</si>
  <si>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</si>
  <si>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</si>
  <si>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</si>
  <si>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</si>
  <si>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</si>
  <si>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</si>
  <si>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</si>
  <si>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</si>
  <si>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</si>
  <si>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</si>
  <si>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</si>
  <si>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</si>
  <si>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</si>
  <si>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</si>
  <si>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</si>
  <si>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</si>
  <si>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</si>
  <si>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</si>
  <si>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</si>
  <si>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</si>
  <si>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</si>
  <si>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</si>
  <si>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</si>
  <si>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</si>
  <si>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</si>
  <si>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</si>
  <si>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</si>
  <si>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</si>
  <si>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</si>
  <si>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</si>
  <si>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</si>
  <si>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</si>
  <si>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</si>
  <si>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</si>
  <si>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</si>
  <si>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</si>
  <si>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</si>
  <si>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</si>
  <si>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</si>
  <si>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</si>
  <si>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</si>
  <si>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</si>
  <si>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</si>
  <si>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</si>
  <si>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</si>
  <si>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</si>
  <si>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</si>
  <si>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</si>
  <si>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</si>
  <si>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</si>
  <si>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</si>
  <si>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</si>
  <si>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</si>
  <si>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</si>
  <si>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</si>
  <si>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</si>
  <si>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</si>
  <si>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</si>
  <si>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</si>
  <si>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</si>
  <si>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</si>
  <si>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</si>
  <si>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</si>
  <si>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</si>
  <si>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</si>
  <si>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</si>
  <si>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</si>
  <si>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</si>
  <si>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</si>
  <si>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</si>
  <si>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</si>
  <si>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</si>
  <si>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</si>
  <si>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</si>
  <si>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</si>
  <si>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</si>
  <si>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</si>
  <si>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</si>
  <si>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</si>
  <si>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</si>
  <si>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</si>
  <si>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</si>
  <si>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</si>
  <si>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</si>
  <si>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</si>
  <si>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</si>
  <si>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</si>
  <si>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</si>
  <si>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</si>
  <si>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</si>
  <si>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</si>
  <si>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</si>
  <si>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</si>
  <si>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</si>
  <si>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</si>
  <si>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</si>
  <si>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</si>
  <si>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</si>
  <si>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</si>
  <si>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</si>
  <si>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</si>
  <si>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</si>
  <si>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</si>
  <si>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</si>
  <si>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</si>
  <si>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</si>
  <si>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</si>
  <si>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</si>
  <si>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</si>
  <si>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</si>
  <si>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</si>
  <si>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</si>
  <si>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</si>
  <si>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</si>
  <si>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</si>
  <si>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</si>
  <si>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</si>
  <si>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</si>
  <si>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</si>
  <si>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</si>
  <si>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</si>
  <si>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</si>
  <si>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</si>
  <si>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</si>
  <si>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</si>
  <si>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</si>
  <si>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</si>
  <si>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</si>
  <si>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</si>
  <si>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</si>
  <si>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</si>
  <si>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</si>
  <si>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</si>
  <si>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</si>
  <si>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</si>
  <si>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</si>
  <si>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</si>
  <si>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</si>
  <si>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</si>
  <si>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</si>
  <si>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</si>
  <si>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</si>
  <si>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</si>
  <si>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</si>
  <si>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</si>
  <si>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</si>
  <si>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</si>
  <si>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</si>
  <si>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</si>
  <si>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</si>
  <si>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</si>
  <si>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</si>
  <si>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</si>
  <si>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</si>
  <si>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</si>
  <si>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</si>
  <si>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</si>
  <si>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</si>
  <si>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</si>
  <si>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</si>
  <si>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</si>
  <si>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</si>
  <si>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</si>
  <si>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</si>
  <si>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</si>
  <si>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</si>
  <si>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</si>
  <si>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</si>
  <si>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</si>
  <si>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</si>
  <si>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</si>
  <si>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</si>
  <si>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</si>
  <si>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</si>
  <si>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</si>
  <si>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</si>
  <si>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</si>
  <si>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</si>
  <si>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</si>
  <si>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</si>
  <si>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</si>
  <si>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</si>
  <si>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</si>
  <si>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</si>
  <si>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</si>
  <si>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</si>
  <si>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</si>
  <si>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</si>
  <si>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</si>
  <si>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</si>
  <si>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</si>
  <si>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</si>
  <si>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</si>
  <si>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</si>
  <si>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</si>
  <si>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</si>
  <si>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</si>
  <si>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</si>
  <si>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</si>
  <si>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</si>
  <si>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</si>
  <si>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</si>
  <si>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</si>
  <si>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</si>
  <si>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</si>
  <si>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</si>
  <si>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</si>
  <si>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</si>
  <si>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</si>
  <si>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</si>
  <si>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</si>
  <si>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</si>
  <si>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</si>
  <si>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</si>
  <si>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</si>
  <si>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</si>
  <si>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</si>
  <si>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</si>
  <si>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</si>
  <si>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</si>
  <si>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</si>
  <si>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</si>
  <si>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</si>
  <si>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</si>
  <si>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</si>
  <si>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</si>
  <si>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</si>
  <si>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</si>
  <si>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</si>
  <si>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</si>
  <si>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</si>
  <si>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</si>
  <si>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</si>
  <si>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</si>
  <si>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</si>
  <si>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</si>
  <si>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</si>
  <si>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</si>
  <si>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</si>
  <si>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</si>
  <si>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</si>
  <si>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</si>
  <si>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</si>
  <si>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</si>
  <si>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</si>
  <si>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</si>
  <si>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</si>
  <si>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</si>
  <si>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</si>
  <si>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</si>
  <si>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</si>
  <si>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</si>
  <si>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</si>
  <si>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</si>
  <si>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</si>
  <si>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</si>
  <si>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</si>
  <si>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</si>
  <si>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</si>
  <si>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</si>
  <si>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</si>
  <si>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</si>
  <si>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</si>
  <si>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</si>
  <si>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</si>
  <si>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</si>
  <si>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</si>
  <si>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</si>
  <si>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</si>
  <si>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</si>
  <si>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</si>
  <si>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</si>
  <si>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</si>
  <si>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</si>
  <si>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</si>
  <si>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</si>
  <si>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</si>
  <si>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</si>
  <si>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</si>
  <si>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</si>
  <si>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</si>
  <si>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</si>
  <si>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</si>
  <si>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</si>
  <si>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</si>
  <si>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</si>
  <si>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</si>
  <si>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</si>
  <si>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</si>
  <si>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</si>
  <si>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</si>
  <si>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</si>
  <si>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</si>
  <si>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</si>
  <si>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</si>
  <si>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</si>
  <si>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</si>
  <si>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</si>
  <si>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</si>
  <si>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</si>
  <si>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</si>
  <si>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</si>
  <si>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</si>
  <si>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</si>
  <si>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</si>
  <si>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</si>
  <si>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</si>
  <si>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</si>
  <si>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</si>
  <si>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</si>
  <si>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</si>
  <si>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</si>
  <si>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</si>
  <si>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</si>
  <si>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</si>
  <si>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</si>
  <si>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</si>
  <si>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</si>
  <si>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</si>
  <si>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</si>
  <si>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</si>
  <si>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</si>
  <si>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</si>
  <si>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</si>
  <si>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</si>
  <si>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</si>
  <si>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</si>
  <si>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</si>
  <si>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</si>
  <si>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</si>
  <si>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</si>
  <si>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</si>
  <si>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</si>
  <si>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</si>
  <si>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</si>
  <si>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</si>
  <si>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</si>
  <si>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</si>
  <si>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</si>
  <si>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</si>
  <si>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</si>
  <si>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</si>
  <si>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</si>
  <si>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</si>
  <si>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</si>
  <si>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</si>
  <si>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</si>
  <si>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</si>
  <si>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</si>
  <si>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</si>
  <si>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</si>
  <si>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</si>
  <si>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</si>
  <si>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</si>
  <si>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</si>
  <si>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</si>
  <si>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</si>
  <si>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</si>
  <si>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</si>
  <si>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</si>
  <si>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</si>
  <si>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</si>
  <si>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</si>
  <si>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</si>
  <si>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</si>
  <si>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</si>
  <si>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</si>
  <si>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</si>
  <si>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</si>
  <si>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</si>
  <si>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</si>
  <si>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</si>
  <si>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</si>
  <si>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</si>
  <si>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</si>
  <si>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</si>
  <si>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</si>
  <si>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</si>
  <si>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</si>
  <si>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</si>
  <si>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</si>
  <si>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</si>
  <si>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</si>
  <si>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</si>
  <si>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</si>
  <si>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</si>
  <si>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</si>
  <si>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</si>
  <si>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</si>
  <si>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</si>
  <si>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</si>
  <si>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</si>
  <si>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</si>
  <si>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</si>
  <si>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</si>
  <si>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</si>
  <si>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</si>
  <si>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</si>
  <si>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</si>
  <si>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</si>
  <si>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</si>
  <si>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</si>
  <si>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</si>
  <si>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</si>
  <si>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</si>
  <si>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</si>
  <si>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</si>
  <si>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</si>
  <si>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</si>
  <si>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</si>
  <si>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</si>
  <si>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</si>
  <si>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</si>
  <si>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</si>
  <si>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</si>
  <si>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</si>
  <si>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</si>
  <si>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</si>
  <si>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</si>
  <si>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</si>
  <si>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</si>
  <si>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</si>
  <si>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</si>
  <si>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</si>
  <si>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</si>
  <si>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</si>
  <si>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</si>
  <si>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</si>
  <si>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</si>
  <si>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</si>
  <si>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</si>
  <si>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</si>
  <si>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</si>
  <si>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</si>
  <si>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</si>
  <si>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</si>
  <si>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</si>
  <si>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</si>
  <si>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</si>
  <si>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</si>
  <si>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</si>
  <si>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</si>
  <si>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</si>
  <si>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</si>
  <si>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</si>
  <si>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</si>
  <si>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</si>
  <si>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</si>
  <si>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</si>
  <si>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</si>
  <si>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</si>
  <si>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</si>
  <si>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</si>
  <si>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</si>
  <si>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</si>
  <si>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</si>
  <si>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</si>
  <si>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</si>
  <si>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</si>
  <si>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</si>
  <si>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</si>
  <si>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</si>
  <si>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</si>
  <si>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</si>
  <si>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</si>
  <si>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</si>
  <si>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</si>
  <si>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</si>
  <si>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</si>
  <si>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</si>
  <si>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</si>
  <si>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</si>
  <si>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</si>
  <si>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</si>
  <si>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</si>
  <si>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</si>
  <si>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</si>
  <si>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</si>
  <si>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</si>
  <si>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</si>
  <si>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</si>
  <si>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</si>
  <si>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</si>
  <si>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</si>
  <si>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</si>
  <si>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</si>
  <si>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</si>
  <si>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</si>
  <si>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</si>
  <si>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</si>
  <si>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</si>
  <si>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</si>
  <si>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</si>
  <si>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</si>
  <si>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</si>
  <si>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</si>
  <si>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</si>
  <si>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</si>
  <si>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</si>
  <si>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</si>
  <si>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</si>
  <si>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</si>
  <si>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</si>
  <si>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</si>
  <si>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</si>
  <si>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</si>
  <si>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</si>
  <si>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</si>
  <si>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</si>
  <si>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</si>
  <si>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</si>
  <si>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</si>
  <si>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</si>
  <si>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</si>
  <si>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</si>
  <si>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</si>
  <si>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</si>
  <si>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</si>
  <si>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</si>
  <si>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</si>
  <si>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</si>
  <si>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</si>
  <si>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</si>
  <si>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</si>
  <si>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</si>
  <si>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</si>
  <si>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</si>
  <si>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</si>
  <si>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</si>
  <si>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</si>
  <si>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</si>
  <si>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</si>
  <si>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</si>
  <si>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</si>
  <si>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</si>
  <si>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</si>
  <si>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</si>
  <si>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</si>
  <si>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</si>
  <si>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</si>
  <si>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</si>
  <si>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</si>
  <si>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</si>
  <si>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</si>
  <si>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</si>
  <si>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</si>
  <si>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</si>
  <si>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</si>
  <si>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</si>
  <si>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</si>
  <si>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</si>
  <si>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</si>
  <si>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</si>
  <si>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</si>
  <si>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</si>
  <si>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</si>
  <si>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</si>
  <si>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</si>
  <si>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</si>
  <si>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</si>
  <si>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</si>
  <si>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</si>
  <si>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</si>
  <si>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</si>
  <si>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</si>
  <si>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</si>
  <si>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</si>
  <si>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</si>
  <si>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</si>
  <si>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</si>
  <si>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</si>
  <si>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</si>
  <si>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</si>
  <si>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</si>
  <si>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</si>
  <si>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</si>
  <si>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</si>
  <si>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</si>
  <si>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</si>
  <si>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</si>
  <si>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</si>
  <si>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</si>
  <si>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</si>
  <si>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</si>
  <si>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</si>
  <si>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</si>
  <si>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</si>
  <si>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</si>
  <si>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</si>
  <si>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</si>
  <si>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</si>
  <si>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</si>
  <si>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</si>
  <si>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</si>
  <si>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</si>
  <si>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</si>
  <si>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</si>
  <si>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</si>
  <si>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</si>
  <si>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</si>
  <si>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</si>
  <si>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</si>
  <si>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</si>
  <si>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</si>
  <si>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</si>
  <si>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</si>
  <si>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</si>
  <si>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</si>
  <si>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</si>
  <si>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</si>
  <si>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</si>
  <si>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</si>
  <si>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</si>
  <si>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</si>
  <si>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</si>
  <si>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</si>
  <si>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</si>
  <si>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</si>
  <si>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</si>
  <si>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</si>
  <si>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</si>
  <si>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</si>
  <si>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</si>
  <si>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</si>
  <si>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</si>
  <si>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</si>
  <si>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</si>
  <si>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</si>
  <si>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</si>
  <si>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</si>
  <si>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</si>
  <si>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</si>
  <si>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</si>
  <si>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</si>
  <si>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</si>
  <si>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</si>
  <si>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</si>
  <si>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</si>
  <si>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</si>
  <si>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</si>
  <si>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</si>
  <si>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</si>
  <si>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</si>
  <si>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</si>
  <si>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</si>
  <si>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</si>
  <si>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</si>
  <si>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</si>
  <si>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</si>
  <si>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</si>
  <si>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</si>
  <si>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</si>
  <si>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</si>
  <si>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</si>
  <si>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</si>
  <si>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</si>
  <si>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</si>
  <si>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</si>
  <si>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</si>
  <si>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</si>
  <si>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</si>
  <si>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</si>
  <si>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</si>
  <si>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</si>
  <si>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</si>
  <si>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</si>
  <si>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</si>
  <si>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</si>
  <si>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</si>
  <si>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</si>
  <si>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</si>
  <si>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</si>
  <si>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</si>
  <si>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</si>
  <si>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</si>
  <si>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</si>
  <si>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</si>
  <si>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</si>
  <si>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</si>
  <si>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</si>
  <si>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</si>
  <si>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</si>
  <si>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</si>
  <si>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</si>
  <si>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</si>
  <si>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</si>
  <si>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</si>
  <si>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</si>
  <si>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</si>
  <si>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</si>
  <si>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</si>
  <si>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</si>
  <si>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</si>
  <si>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</si>
  <si>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</si>
  <si>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</si>
  <si>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</si>
  <si>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</si>
  <si>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</si>
  <si>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</si>
  <si>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</si>
  <si>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</si>
  <si>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</si>
  <si>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</si>
  <si>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</si>
  <si>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</si>
  <si>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</si>
  <si>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</si>
  <si>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</si>
  <si>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</si>
  <si>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</si>
  <si>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</si>
  <si>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</si>
  <si>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</si>
  <si>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</si>
  <si>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</si>
  <si>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</si>
  <si>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</si>
  <si>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</si>
  <si>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</si>
  <si>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</si>
  <si>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</si>
  <si>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</si>
  <si>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</si>
  <si>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</si>
  <si>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</si>
  <si>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</si>
  <si>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</si>
  <si>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</si>
  <si>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</si>
  <si>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</si>
  <si>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</si>
  <si>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</si>
  <si>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</si>
  <si>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</si>
  <si>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</si>
  <si>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</si>
  <si>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</si>
  <si>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</si>
  <si>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</si>
  <si>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</si>
  <si>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</si>
  <si>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</si>
  <si>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</si>
  <si>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</si>
  <si>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</si>
  <si>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</si>
  <si>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</si>
  <si>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</si>
  <si>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</si>
  <si>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</si>
  <si>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</si>
  <si>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</si>
  <si>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</si>
  <si>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</si>
  <si>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</si>
  <si>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</si>
  <si>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</si>
  <si>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</si>
  <si>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</si>
  <si>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</si>
  <si>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</si>
  <si>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</si>
  <si>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</si>
  <si>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</si>
  <si>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</si>
  <si>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</si>
  <si>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</si>
  <si>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</si>
  <si>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</si>
  <si>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</si>
  <si>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</si>
  <si>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</si>
  <si>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</si>
  <si>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</si>
  <si>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</si>
  <si>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</si>
  <si>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</si>
  <si>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</si>
  <si>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</si>
  <si>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</si>
  <si>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</si>
  <si>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</si>
  <si>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</si>
  <si>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</si>
  <si>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</si>
  <si>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</si>
  <si>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</si>
  <si>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</si>
  <si>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</si>
  <si>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</si>
  <si>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</si>
  <si>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</si>
  <si>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</si>
  <si>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</si>
  <si>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</si>
  <si>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</si>
  <si>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</si>
  <si>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</si>
  <si>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</si>
  <si>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</si>
  <si>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</si>
  <si>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</si>
  <si>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</si>
  <si>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</si>
  <si>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</si>
  <si>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</si>
  <si>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</si>
  <si>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</si>
  <si>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</si>
  <si>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</si>
  <si>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</si>
  <si>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</si>
  <si>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</si>
  <si>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</si>
  <si>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</si>
  <si>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</si>
  <si>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</si>
  <si>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</si>
  <si>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</si>
  <si>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</si>
  <si>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</si>
  <si>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</si>
  <si>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</si>
  <si>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</si>
  <si>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</si>
  <si>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</si>
  <si>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</si>
  <si>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</si>
  <si>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</si>
  <si>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</si>
  <si>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</si>
  <si>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</si>
  <si>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</si>
  <si>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</si>
  <si>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</si>
  <si>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</si>
  <si>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</si>
  <si>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</si>
  <si>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</si>
  <si>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</si>
  <si>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</si>
  <si>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</si>
  <si>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</si>
  <si>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</si>
  <si>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</si>
  <si>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</si>
  <si>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</si>
  <si>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</si>
  <si>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</si>
  <si>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</si>
  <si>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</si>
  <si>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</si>
  <si>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</si>
  <si>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</si>
  <si>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</si>
  <si>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</si>
  <si>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</si>
  <si>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</si>
  <si>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</si>
  <si>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</si>
  <si>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</si>
  <si>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</si>
  <si>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</si>
  <si>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</si>
  <si>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</si>
  <si>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</si>
  <si>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</si>
  <si>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</si>
  <si>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</si>
  <si>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</si>
  <si>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</si>
  <si>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</si>
  <si>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</si>
  <si>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</si>
  <si>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</si>
  <si>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</si>
  <si>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</si>
  <si>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</si>
  <si>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</si>
  <si>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</si>
  <si>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</si>
  <si>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</si>
  <si>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</si>
  <si>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</si>
  <si>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</si>
  <si>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</si>
  <si>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</si>
  <si>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</si>
  <si>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</si>
  <si>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</si>
  <si>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</si>
  <si>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</si>
  <si>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</si>
  <si>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</si>
  <si>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</si>
  <si>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</si>
  <si>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</si>
  <si>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</si>
  <si>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</si>
  <si>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</si>
  <si>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</si>
  <si>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</si>
  <si>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</si>
  <si>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</si>
  <si>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</si>
  <si>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</si>
  <si>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</si>
  <si>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</si>
  <si>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</si>
  <si>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</si>
  <si>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</si>
  <si>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</si>
  <si>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</si>
  <si>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</si>
  <si>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</si>
  <si>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</si>
  <si>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</si>
  <si>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</si>
  <si>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</si>
  <si>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</si>
  <si>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</si>
  <si>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</si>
  <si>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</si>
  <si>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</si>
  <si>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</si>
  <si>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</si>
  <si>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</si>
  <si>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</si>
  <si>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</si>
  <si>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</si>
  <si>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</si>
  <si>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</si>
  <si>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</si>
  <si>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</si>
  <si>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</si>
  <si>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</si>
  <si>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</si>
  <si>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</si>
  <si>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</si>
  <si>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</si>
  <si>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</si>
  <si>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</si>
  <si>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</si>
  <si>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</si>
  <si>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</si>
  <si>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</si>
  <si>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</si>
  <si>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</si>
  <si>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</si>
  <si>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</si>
  <si>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</si>
  <si>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</si>
  <si>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</si>
  <si>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</si>
  <si>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</si>
  <si>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</si>
  <si>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</si>
  <si>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</si>
  <si>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</si>
  <si>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</si>
  <si>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</si>
  <si>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</si>
  <si>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</si>
  <si>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</si>
  <si>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</si>
  <si>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</si>
  <si>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</si>
  <si>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</si>
  <si>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</si>
  <si>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</si>
  <si>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</si>
  <si>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</si>
  <si>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</si>
  <si>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</si>
  <si>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</si>
  <si>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</si>
  <si>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</si>
  <si>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</si>
  <si>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</si>
  <si>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</si>
  <si>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</si>
  <si>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</si>
  <si>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</si>
  <si>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</si>
  <si>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</si>
  <si>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</si>
  <si>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</si>
  <si>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</si>
  <si>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</si>
  <si>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</si>
  <si>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</si>
  <si>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</si>
  <si>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</si>
  <si>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</si>
  <si>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</si>
  <si>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</si>
  <si>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</si>
  <si>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</si>
  <si>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</si>
  <si>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</si>
  <si>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</si>
  <si>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</si>
  <si>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</si>
  <si>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</si>
  <si>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</si>
  <si>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</si>
  <si>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</si>
  <si>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</si>
  <si>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</si>
  <si>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</si>
  <si>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</si>
  <si>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</si>
  <si>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</si>
  <si>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</si>
  <si>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</si>
  <si>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</si>
  <si>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</si>
  <si>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</si>
  <si>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</si>
  <si>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</si>
  <si>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</si>
  <si>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</si>
  <si>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</si>
  <si>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</si>
  <si>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</si>
  <si>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</si>
  <si>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</si>
  <si>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</si>
  <si>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</si>
  <si>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</si>
  <si>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</si>
  <si>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</si>
  <si>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</si>
  <si>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</si>
  <si>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</si>
  <si>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</si>
  <si>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</si>
  <si>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</si>
  <si>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</si>
  <si>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</si>
  <si>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</si>
  <si>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</si>
  <si>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</si>
  <si>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</si>
  <si>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</si>
  <si>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</si>
  <si>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</si>
  <si>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</si>
  <si>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</si>
  <si>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</si>
  <si>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</si>
  <si>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</si>
  <si>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</si>
  <si>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</si>
  <si>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</si>
  <si>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</si>
  <si>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</si>
  <si>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</si>
  <si>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</si>
  <si>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</si>
  <si>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</si>
  <si>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</si>
  <si>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</si>
  <si>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</si>
  <si>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</si>
  <si>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</si>
  <si>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</si>
  <si>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</si>
  <si>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</si>
  <si>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</si>
  <si>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</si>
  <si>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</si>
  <si>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</si>
  <si>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</si>
  <si>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</si>
  <si>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</si>
  <si>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</si>
  <si>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</si>
  <si>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</si>
  <si>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</si>
  <si>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</si>
  <si>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</si>
  <si>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</si>
  <si>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</si>
  <si>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</si>
  <si>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</si>
  <si>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</si>
  <si>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</si>
  <si>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</si>
  <si>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</si>
  <si>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</si>
  <si>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</si>
  <si>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</si>
  <si>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</si>
  <si>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</si>
  <si>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</si>
  <si>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</si>
  <si>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</si>
  <si>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</si>
  <si>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</si>
  <si>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</si>
  <si>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</si>
  <si>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</si>
  <si>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</si>
  <si>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</si>
  <si>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</si>
  <si>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</si>
  <si>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</si>
  <si>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</si>
  <si>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</si>
  <si>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</si>
  <si>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</si>
  <si>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</si>
  <si>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</si>
  <si>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</si>
  <si>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</si>
  <si>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</si>
  <si>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</si>
  <si>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</si>
  <si>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</si>
  <si>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</si>
  <si>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</si>
  <si>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</si>
  <si>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</si>
  <si>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</si>
  <si>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</si>
  <si>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</si>
  <si>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</si>
  <si>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</si>
  <si>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</si>
  <si>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</si>
  <si>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</si>
  <si>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</si>
  <si>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</si>
  <si>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</si>
  <si>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</si>
  <si>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</si>
  <si>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</si>
  <si>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</si>
  <si>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</si>
  <si>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</si>
  <si>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</si>
  <si>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</si>
  <si>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</si>
  <si>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</si>
  <si>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</si>
  <si>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</si>
  <si>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</si>
  <si>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</si>
  <si>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</si>
  <si>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</si>
  <si>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</si>
  <si>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</si>
  <si>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</si>
  <si>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</si>
  <si>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</si>
  <si>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</si>
  <si>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</si>
  <si>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</si>
  <si>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</si>
  <si>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</si>
  <si>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</si>
  <si>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</si>
  <si>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</si>
  <si>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</si>
  <si>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</si>
  <si>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</si>
  <si>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</si>
  <si>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</si>
  <si>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</si>
  <si>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</si>
  <si>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</si>
  <si>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</si>
  <si>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</si>
  <si>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</si>
  <si>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</si>
  <si>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</si>
  <si>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</si>
  <si>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</si>
  <si>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</si>
  <si>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</si>
  <si>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</si>
  <si>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</si>
  <si>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</si>
  <si>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</si>
  <si>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</si>
  <si>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</si>
  <si>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</si>
  <si>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</si>
  <si>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</si>
  <si>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</si>
  <si>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</si>
  <si>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</si>
  <si>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</si>
  <si>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</si>
  <si>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</si>
  <si>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</si>
  <si>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</si>
  <si>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</si>
  <si>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</si>
  <si>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</si>
  <si>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</si>
  <si>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</si>
  <si>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</si>
  <si>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</si>
  <si>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</si>
  <si>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</si>
  <si>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</si>
  <si>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</si>
  <si>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</si>
  <si>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</si>
  <si>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</si>
  <si>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</si>
  <si>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</si>
  <si>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</si>
  <si>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</si>
  <si>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</si>
  <si>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</si>
  <si>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</si>
  <si>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</si>
  <si>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</si>
  <si>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</si>
  <si>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</si>
  <si>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</si>
  <si>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</si>
  <si>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</si>
  <si>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</si>
  <si>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</si>
  <si>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</si>
  <si>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</si>
  <si>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</si>
  <si>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</si>
  <si>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</si>
  <si>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</si>
  <si>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</si>
  <si>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</si>
  <si>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</si>
  <si>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</si>
  <si>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</si>
  <si>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</si>
  <si>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</si>
  <si>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</si>
  <si>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</si>
  <si>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</si>
  <si>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</si>
  <si>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</si>
  <si>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</si>
  <si>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</si>
  <si>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</si>
  <si>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</si>
  <si>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</si>
  <si>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</si>
  <si>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</si>
  <si>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</si>
  <si>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</si>
  <si>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</si>
  <si>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</si>
  <si>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</si>
  <si>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</si>
  <si>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</si>
  <si>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</si>
  <si>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</si>
  <si>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</si>
  <si>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</si>
  <si>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</si>
  <si>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</si>
  <si>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</si>
  <si>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</si>
  <si>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</si>
  <si>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</si>
  <si>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</si>
  <si>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</si>
  <si>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</si>
  <si>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</si>
  <si>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</si>
  <si>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</si>
  <si>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</si>
  <si>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</si>
  <si>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</si>
  <si>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</si>
  <si>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</si>
  <si>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</si>
  <si>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</si>
  <si>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</si>
  <si>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</si>
  <si>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</si>
  <si>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</si>
  <si>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</si>
  <si>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</si>
  <si>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</si>
  <si>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</si>
  <si>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</si>
  <si>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</si>
  <si>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</si>
  <si>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</si>
  <si>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</si>
  <si>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</si>
  <si>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</si>
  <si>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</si>
  <si>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</si>
  <si>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</si>
  <si>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</si>
  <si>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</si>
  <si>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</si>
  <si>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</si>
  <si>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</si>
  <si>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</si>
  <si>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</si>
  <si>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</si>
  <si>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</si>
  <si>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</si>
  <si>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</si>
  <si>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</si>
  <si>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</si>
  <si>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</si>
  <si>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</si>
  <si>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</si>
  <si>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</si>
  <si>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</si>
  <si>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</si>
  <si>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</si>
  <si>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</si>
  <si>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</si>
  <si>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</si>
  <si>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</si>
  <si>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</si>
  <si>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</si>
  <si>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</si>
  <si>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</si>
  <si>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</si>
  <si>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</si>
  <si>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</si>
  <si>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</si>
  <si>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</si>
  <si>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</si>
  <si>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</si>
  <si>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</si>
  <si>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</si>
  <si>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</si>
  <si>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</si>
  <si>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</si>
  <si>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</si>
  <si>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</si>
  <si>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</si>
  <si>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</si>
  <si>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</si>
  <si>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</si>
  <si>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</si>
  <si>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</si>
  <si>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</si>
  <si>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</si>
  <si>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</si>
  <si>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</si>
  <si>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</si>
  <si>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</si>
  <si>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</si>
  <si>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</si>
  <si>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</si>
  <si>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</si>
  <si>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</si>
  <si>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</si>
  <si>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</si>
  <si>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</si>
  <si>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</si>
  <si>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</si>
  <si>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</si>
  <si>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</si>
  <si>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</si>
  <si>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</si>
  <si>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</si>
  <si>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</si>
  <si>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</si>
  <si>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</si>
  <si>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</si>
  <si>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</si>
  <si>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</si>
  <si>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</si>
  <si>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</si>
  <si>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</si>
  <si>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</si>
  <si>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</si>
  <si>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</si>
  <si>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</si>
  <si>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</si>
  <si>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</si>
  <si>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</si>
  <si>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</si>
  <si>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</si>
  <si>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</si>
  <si>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</si>
  <si>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</si>
  <si>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</si>
  <si>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</si>
  <si>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</si>
  <si>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</si>
  <si>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</si>
  <si>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</si>
  <si>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</si>
  <si>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</si>
  <si>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</si>
  <si>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</si>
  <si>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</si>
  <si>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</si>
  <si>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</si>
  <si>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</si>
  <si>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</si>
  <si>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</si>
  <si>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</si>
  <si>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</si>
  <si>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</si>
  <si>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</si>
  <si>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</si>
  <si>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</si>
  <si>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</si>
  <si>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</si>
  <si>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</si>
  <si>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</si>
  <si>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</si>
  <si>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</si>
  <si>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</si>
  <si>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</si>
  <si>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</si>
  <si>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</si>
  <si>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</si>
  <si>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</si>
  <si>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</si>
  <si>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</si>
  <si>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</si>
  <si>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</si>
  <si>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</si>
  <si>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</si>
  <si>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</si>
  <si>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</si>
  <si>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</si>
  <si>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</si>
  <si>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</si>
  <si>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</si>
  <si>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</si>
  <si>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</si>
  <si>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</si>
  <si>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</si>
  <si>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</si>
  <si>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</si>
  <si>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</si>
  <si>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</si>
  <si>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</si>
  <si>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</si>
  <si>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</si>
  <si>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</si>
  <si>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</si>
  <si>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</si>
  <si>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</si>
  <si>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</si>
  <si>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</si>
  <si>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</si>
  <si>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</si>
  <si>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</si>
  <si>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</si>
  <si>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</si>
  <si>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</si>
  <si>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</si>
  <si>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</si>
  <si>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</si>
  <si>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</si>
  <si>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</si>
  <si>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</si>
  <si>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</si>
  <si>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</si>
  <si>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</si>
  <si>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</si>
  <si>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</si>
  <si>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</si>
  <si>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</si>
  <si>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</si>
  <si>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</si>
  <si>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</si>
  <si>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</si>
  <si>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</si>
  <si>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</si>
  <si>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</si>
  <si>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</si>
  <si>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</si>
  <si>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</si>
  <si>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</si>
  <si>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</si>
  <si>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</si>
  <si>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</si>
  <si>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</si>
  <si>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</si>
  <si>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</si>
  <si>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</si>
  <si>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</si>
  <si>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</si>
  <si>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</si>
  <si>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</si>
  <si>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</si>
  <si>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</si>
  <si>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</si>
  <si>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</si>
  <si>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</si>
  <si>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</si>
  <si>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</si>
  <si>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</si>
  <si>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</si>
  <si>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</si>
  <si>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</si>
  <si>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</si>
  <si>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</si>
  <si>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</si>
  <si>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</si>
  <si>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</si>
  <si>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</si>
  <si>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</si>
  <si>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</si>
  <si>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</si>
  <si>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</si>
  <si>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</si>
  <si>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</si>
  <si>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</si>
  <si>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</si>
  <si>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</si>
  <si>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</si>
  <si>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</si>
  <si>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</si>
  <si>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</si>
  <si>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</si>
  <si>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</si>
  <si>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</si>
  <si>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</si>
  <si>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</si>
  <si>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</si>
  <si>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</si>
  <si>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</si>
  <si>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</si>
  <si>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</si>
  <si>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</si>
  <si>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</si>
  <si>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</si>
  <si>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</si>
  <si>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</si>
  <si>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</si>
  <si>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</si>
  <si>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</si>
  <si>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</si>
  <si>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</si>
  <si>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</si>
  <si>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</si>
  <si>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</si>
  <si>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</si>
  <si>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</si>
  <si>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</si>
  <si>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</si>
  <si>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</si>
  <si>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</si>
  <si>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</si>
  <si>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</si>
  <si>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</si>
  <si>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</si>
  <si>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</si>
  <si>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</si>
  <si>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</si>
  <si>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</si>
  <si>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</si>
  <si>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</si>
  <si>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</si>
  <si>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</si>
  <si>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</si>
  <si>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</si>
  <si>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</si>
  <si>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</si>
  <si>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</si>
  <si>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</si>
  <si>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</si>
  <si>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</si>
  <si>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</si>
  <si>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</si>
  <si>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</si>
  <si>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</si>
  <si>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</si>
  <si>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</si>
  <si>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</si>
  <si>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</si>
  <si>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</si>
  <si>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</si>
  <si>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</si>
  <si>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</si>
  <si>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</si>
  <si>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</si>
  <si>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</si>
  <si>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</si>
  <si>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</si>
  <si>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</si>
  <si>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</si>
  <si>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</si>
  <si>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</si>
  <si>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</si>
  <si>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</si>
  <si>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</si>
  <si>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</si>
  <si>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</si>
  <si>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</si>
  <si>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</si>
  <si>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</si>
  <si>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</si>
  <si>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</si>
  <si>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</si>
  <si>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</si>
  <si>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</si>
  <si>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</si>
  <si>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</si>
  <si>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</si>
  <si>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</si>
  <si>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</si>
  <si>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</si>
  <si>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</si>
  <si>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</si>
  <si>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</si>
  <si>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</si>
  <si>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</si>
  <si>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</si>
  <si>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</si>
  <si>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</si>
  <si>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</si>
  <si>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</si>
  <si>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</si>
  <si>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</si>
  <si>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</si>
  <si>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</si>
  <si>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</si>
  <si>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</si>
  <si>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</si>
  <si>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</si>
  <si>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</si>
  <si>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</si>
  <si>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</si>
  <si>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</si>
  <si>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</si>
  <si>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</si>
  <si>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</si>
  <si>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</si>
  <si>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</si>
  <si>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</si>
  <si>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</si>
  <si>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</si>
  <si>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</si>
  <si>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</si>
  <si>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</si>
  <si>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</si>
  <si>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</si>
  <si>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</si>
  <si>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</si>
  <si>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</si>
  <si>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</si>
  <si>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</si>
  <si>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</si>
  <si>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</si>
  <si>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</si>
  <si>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</si>
  <si>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</si>
  <si>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</si>
  <si>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</si>
  <si>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</si>
  <si>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</si>
  <si>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</si>
  <si>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</si>
  <si>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</si>
  <si>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</si>
  <si>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</si>
  <si>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</si>
  <si>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</si>
  <si>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</si>
  <si>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</si>
  <si>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</si>
  <si>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</si>
  <si>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</si>
  <si>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</si>
  <si>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</si>
  <si>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</si>
  <si>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</si>
  <si>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</si>
  <si>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</si>
  <si>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</si>
  <si>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</si>
  <si>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</si>
  <si>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</si>
  <si>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</si>
  <si>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</si>
  <si>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</si>
  <si>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</si>
  <si>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</si>
  <si>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</si>
  <si>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</si>
  <si>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</si>
  <si>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</si>
  <si>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</si>
  <si>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</si>
  <si>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</si>
  <si>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</si>
  <si>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</si>
  <si>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</si>
  <si>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</si>
  <si>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</si>
  <si>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</si>
  <si>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</si>
  <si>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</si>
  <si>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</si>
  <si>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</si>
  <si>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</si>
  <si>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</si>
  <si>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</si>
  <si>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</si>
  <si>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</si>
  <si>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</si>
  <si>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</si>
  <si>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</si>
  <si>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</si>
  <si>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</si>
  <si>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</si>
  <si>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</si>
  <si>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</si>
  <si>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</si>
  <si>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</si>
  <si>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</si>
  <si>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</si>
  <si>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</si>
  <si>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</si>
  <si>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</si>
  <si>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</si>
  <si>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</si>
  <si>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</si>
  <si>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</si>
  <si>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</si>
  <si>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</si>
  <si>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</si>
  <si>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</si>
  <si>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</si>
  <si>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</si>
  <si>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</si>
  <si>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</si>
  <si>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</si>
  <si>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</si>
  <si>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</si>
  <si>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</si>
  <si>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</si>
  <si>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</si>
  <si>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</si>
  <si>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</si>
  <si>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</si>
  <si>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</si>
  <si>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</si>
  <si>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</si>
  <si>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</si>
  <si>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</si>
  <si>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</si>
  <si>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</si>
  <si>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</si>
  <si>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</si>
  <si>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</si>
  <si>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</si>
  <si>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</si>
  <si>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</si>
  <si>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</si>
  <si>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</si>
  <si>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</si>
  <si>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</si>
  <si>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</si>
  <si>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</si>
  <si>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</si>
  <si>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</si>
  <si>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</si>
  <si>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</si>
  <si>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</si>
  <si>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</si>
  <si>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</si>
  <si>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</si>
  <si>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</si>
  <si>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</si>
  <si>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</si>
  <si>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</si>
  <si>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</si>
  <si>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</si>
  <si>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</si>
  <si>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</si>
  <si>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</si>
  <si>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</si>
  <si>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</si>
  <si>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</si>
  <si>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</si>
  <si>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</si>
  <si>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</si>
  <si>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</si>
  <si>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</si>
  <si>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</si>
  <si>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</si>
  <si>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</si>
  <si>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</si>
  <si>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</si>
  <si>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</si>
  <si>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</si>
  <si>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</si>
  <si>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</si>
  <si>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</si>
  <si>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</si>
  <si>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</si>
  <si>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</si>
  <si>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</si>
  <si>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</si>
  <si>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</si>
  <si>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</si>
  <si>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</si>
  <si>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</si>
  <si>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</si>
  <si>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</si>
  <si>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</si>
  <si>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</si>
  <si>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</si>
  <si>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</si>
  <si>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</si>
  <si>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</si>
  <si>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</si>
  <si>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</si>
  <si>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</si>
  <si>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</si>
  <si>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</si>
  <si>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</si>
  <si>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</si>
  <si>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</si>
  <si>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</si>
  <si>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</si>
  <si>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</si>
  <si>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</si>
  <si>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</si>
  <si>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</si>
  <si>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</si>
  <si>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</si>
  <si>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</si>
  <si>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</si>
  <si>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</si>
  <si>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</si>
  <si>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</si>
  <si>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</si>
  <si>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</si>
  <si>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</si>
  <si>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</si>
  <si>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</si>
  <si>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</si>
  <si>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</si>
  <si>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</si>
  <si>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</si>
  <si>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</si>
  <si>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</si>
  <si>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</si>
  <si>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</si>
  <si>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</si>
  <si>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</si>
  <si>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</si>
  <si>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</si>
  <si>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</si>
  <si>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</si>
  <si>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</si>
  <si>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</si>
  <si>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</si>
  <si>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</si>
  <si>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</si>
  <si>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</si>
  <si>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</si>
  <si>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</si>
  <si>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</si>
  <si>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</si>
  <si>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</si>
  <si>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</si>
  <si>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</si>
  <si>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</si>
  <si>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</si>
  <si>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</si>
  <si>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</si>
  <si>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</si>
  <si>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</si>
  <si>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</si>
  <si>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</si>
  <si>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</si>
  <si>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</si>
  <si>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</si>
  <si>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</si>
  <si>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</si>
  <si>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</si>
  <si>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</si>
  <si>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</si>
  <si>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</si>
  <si>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</si>
  <si>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</si>
  <si>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</si>
  <si>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</si>
  <si>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</si>
  <si>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</si>
  <si>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</si>
  <si>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</si>
  <si>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</si>
  <si>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</si>
  <si>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</si>
  <si>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</si>
  <si>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</si>
  <si>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</si>
  <si>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</si>
  <si>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</si>
  <si>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</si>
  <si>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</si>
  <si>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</si>
  <si>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</si>
  <si>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</si>
  <si>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</si>
  <si>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</si>
  <si>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</si>
  <si>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</si>
  <si>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</si>
  <si>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</si>
  <si>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</si>
  <si>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</si>
  <si>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</si>
  <si>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</si>
  <si>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</si>
  <si>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</si>
  <si>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</si>
  <si>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</si>
  <si>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</si>
  <si>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</si>
  <si>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</si>
  <si>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</si>
  <si>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</si>
  <si>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</si>
  <si>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</si>
  <si>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</si>
  <si>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</si>
  <si>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</si>
  <si>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</si>
  <si>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</si>
  <si>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</si>
  <si>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</si>
  <si>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</si>
  <si>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</si>
  <si>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</si>
  <si>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</si>
  <si>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</si>
  <si>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</si>
  <si>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</si>
  <si>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</si>
  <si>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</si>
  <si>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</si>
  <si>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</si>
  <si>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</si>
  <si>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</si>
  <si>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</si>
  <si>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</si>
  <si>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</si>
  <si>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</si>
  <si>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</si>
  <si>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</si>
  <si>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</si>
  <si>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</si>
  <si>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</si>
  <si>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</si>
  <si>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</si>
  <si>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</si>
  <si>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</si>
  <si>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</si>
  <si>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</si>
  <si>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</si>
  <si>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</si>
  <si>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</si>
  <si>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</si>
  <si>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</si>
  <si>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</si>
  <si>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</si>
  <si>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</si>
  <si>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</si>
  <si>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</si>
  <si>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</si>
  <si>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</si>
  <si>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</si>
  <si>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</si>
  <si>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</si>
  <si>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</si>
  <si>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</si>
  <si>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</si>
  <si>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</si>
  <si>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</si>
  <si>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</si>
  <si>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</si>
  <si>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</si>
  <si>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</si>
  <si>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</si>
  <si>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</si>
  <si>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</si>
  <si>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</si>
  <si>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</si>
  <si>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</si>
  <si>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</si>
  <si>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</si>
  <si>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</si>
  <si>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</si>
  <si>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</si>
  <si>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</si>
  <si>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</si>
  <si>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</si>
  <si>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</si>
  <si>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</si>
  <si>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</si>
  <si>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</si>
  <si>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</si>
  <si>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</si>
  <si>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</si>
  <si>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</si>
  <si>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</si>
  <si>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</si>
  <si>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</si>
  <si>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</si>
  <si>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</si>
  <si>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</si>
  <si>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</si>
  <si>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</si>
  <si>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</si>
  <si>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</si>
  <si>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</si>
  <si>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</si>
  <si>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</si>
  <si>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</si>
  <si>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</si>
  <si>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</si>
  <si>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</si>
  <si>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</si>
  <si>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</si>
  <si>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</si>
  <si>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</si>
  <si>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</si>
  <si>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</si>
  <si>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</si>
  <si>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</si>
  <si>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</si>
  <si>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</si>
  <si>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</si>
  <si>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</si>
  <si>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</si>
  <si>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</si>
  <si>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</si>
  <si>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</si>
  <si>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</si>
  <si>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</si>
  <si>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</si>
  <si>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</si>
  <si>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</si>
  <si>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</si>
  <si>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</si>
  <si>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</si>
  <si>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</si>
  <si>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</si>
  <si>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</si>
  <si>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</si>
  <si>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</si>
  <si>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</si>
  <si>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</si>
  <si>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</si>
  <si>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</si>
  <si>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</si>
  <si>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</si>
  <si>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</si>
  <si>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</si>
  <si>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</si>
  <si>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</si>
  <si>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</si>
  <si>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</si>
  <si>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</si>
  <si>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</si>
  <si>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</si>
  <si>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</si>
  <si>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</si>
  <si>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</si>
  <si>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</si>
  <si>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</si>
  <si>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</si>
  <si>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</si>
  <si>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</si>
  <si>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</si>
  <si>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</si>
  <si>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</si>
  <si>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</si>
  <si>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</si>
  <si>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</si>
  <si>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</si>
  <si>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</si>
  <si>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</si>
  <si>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</si>
  <si>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</si>
  <si>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</si>
  <si>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</si>
  <si>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</si>
  <si>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</si>
  <si>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</si>
  <si>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</si>
  <si>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</si>
  <si>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</si>
  <si>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</si>
  <si>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</si>
  <si>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</si>
  <si>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</si>
  <si>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</si>
  <si>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</si>
  <si>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</si>
  <si>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</si>
  <si>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</si>
  <si>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</si>
  <si>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</si>
  <si>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</si>
  <si>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</si>
  <si>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</si>
  <si>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</si>
  <si>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</si>
  <si>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</si>
  <si>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</si>
  <si>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</si>
  <si>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</si>
  <si>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</si>
  <si>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</si>
  <si>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</si>
  <si>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</si>
  <si>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</si>
  <si>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</si>
  <si>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</si>
  <si>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</si>
  <si>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</si>
  <si>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</si>
  <si>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</si>
  <si>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</si>
  <si>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</si>
  <si>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</si>
  <si>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</si>
  <si>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</si>
  <si>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</si>
  <si>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</si>
  <si>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</si>
  <si>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</si>
  <si>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</si>
  <si>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</si>
  <si>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</si>
  <si>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</si>
  <si>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</si>
  <si>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</si>
  <si>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</si>
  <si>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</si>
  <si>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</si>
  <si>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</si>
  <si>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</si>
  <si>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</si>
  <si>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</si>
  <si>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</si>
  <si>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</si>
  <si>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</si>
  <si>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</si>
  <si>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</si>
  <si>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</si>
  <si>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</si>
  <si>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</si>
  <si>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</si>
  <si>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</si>
  <si>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</si>
  <si>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</si>
  <si>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</si>
  <si>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</si>
  <si>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</si>
  <si>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</si>
  <si>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</si>
  <si>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</si>
  <si>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</si>
  <si>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</si>
  <si>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</si>
  <si>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</si>
  <si>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</si>
  <si>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</si>
  <si>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</si>
  <si>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</si>
  <si>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</si>
  <si>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</si>
  <si>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</si>
  <si>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</si>
  <si>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</si>
  <si>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</si>
  <si>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</si>
  <si>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</si>
  <si>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</si>
  <si>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</si>
  <si>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</si>
  <si>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</si>
  <si>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</si>
  <si>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</si>
  <si>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</si>
  <si>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</si>
  <si>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</si>
  <si>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</si>
  <si>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</si>
  <si>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</si>
  <si>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</si>
  <si>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</si>
  <si>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</si>
  <si>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</si>
  <si>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</si>
  <si>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</si>
  <si>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</si>
  <si>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</si>
  <si>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</si>
  <si>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</si>
  <si>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</si>
  <si>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</si>
  <si>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</si>
  <si>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</si>
  <si>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</si>
  <si>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</si>
  <si>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</si>
  <si>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</si>
  <si>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</si>
  <si>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</si>
  <si>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</si>
  <si>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</si>
  <si>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</si>
  <si>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</si>
  <si>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</si>
  <si>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</si>
  <si>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</si>
  <si>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</si>
  <si>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</si>
  <si>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</si>
  <si>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</si>
  <si>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</si>
  <si>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</si>
  <si>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</si>
  <si>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</si>
  <si>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</si>
  <si>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</si>
  <si>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</si>
  <si>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</si>
  <si>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</si>
  <si>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</si>
  <si>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</si>
  <si>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</si>
  <si>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</si>
  <si>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</si>
  <si>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</si>
  <si>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</si>
  <si>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</si>
  <si>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</si>
  <si>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</si>
  <si>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</si>
  <si>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</si>
  <si>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</si>
  <si>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</si>
  <si>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</si>
  <si>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</si>
  <si>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</si>
  <si>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</si>
  <si>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</si>
  <si>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</si>
  <si>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</si>
  <si>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</si>
  <si>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</si>
  <si>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</si>
  <si>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</si>
  <si>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</si>
  <si>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</si>
  <si>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</si>
  <si>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</si>
  <si>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</si>
  <si>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</si>
  <si>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</si>
  <si>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</si>
  <si>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</si>
  <si>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</si>
  <si>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</si>
  <si>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</si>
  <si>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</si>
  <si>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</si>
  <si>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</si>
  <si>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</si>
  <si>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</si>
  <si>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</si>
  <si>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</si>
  <si>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</si>
  <si>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</si>
  <si>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</si>
  <si>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</si>
  <si>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</si>
  <si>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</si>
  <si>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</si>
  <si>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</si>
  <si>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</si>
  <si>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</si>
  <si>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</si>
  <si>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</si>
  <si>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</si>
  <si>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</si>
  <si>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</si>
  <si>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</si>
  <si>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</si>
  <si>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</si>
  <si>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</si>
  <si>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</si>
  <si>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</si>
  <si>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</si>
  <si>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</si>
  <si>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</si>
  <si>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</si>
  <si>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</si>
  <si>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</si>
  <si>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</si>
  <si>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</si>
  <si>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</si>
  <si>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</si>
  <si>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</si>
  <si>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</si>
  <si>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</si>
  <si>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</si>
  <si>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</si>
  <si>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</si>
  <si>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</si>
  <si>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</si>
  <si>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</si>
  <si>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</si>
  <si>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</si>
  <si>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</si>
  <si>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</si>
  <si>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</si>
  <si>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</si>
  <si>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</si>
  <si>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</si>
  <si>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</si>
  <si>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</si>
  <si>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</si>
  <si>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</si>
  <si>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</si>
  <si>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</si>
  <si>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</si>
  <si>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</si>
  <si>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</si>
  <si>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</si>
  <si>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</si>
  <si>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</si>
  <si>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</si>
  <si>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</si>
  <si>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</si>
  <si>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</si>
  <si>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</si>
  <si>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</si>
  <si>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</si>
  <si>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</si>
  <si>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</si>
  <si>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</si>
  <si>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</si>
  <si>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</si>
  <si>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</si>
  <si>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</si>
  <si>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</si>
  <si>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</si>
  <si>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</si>
  <si>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</si>
  <si>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</si>
  <si>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</si>
  <si>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</si>
  <si>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</si>
  <si>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</si>
  <si>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</si>
  <si>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</si>
  <si>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</si>
  <si>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</si>
  <si>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</si>
  <si>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</si>
  <si>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</si>
  <si>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</si>
  <si>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</si>
  <si>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</si>
  <si>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</si>
  <si>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</si>
  <si>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</si>
  <si>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</si>
  <si>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</si>
  <si>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</si>
  <si>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</si>
  <si>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</si>
  <si>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</si>
  <si>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</si>
  <si>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</si>
  <si>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</si>
  <si>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</si>
  <si>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</si>
  <si>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</si>
  <si>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</si>
  <si>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</si>
  <si>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</si>
  <si>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</si>
  <si>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</si>
  <si>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</si>
  <si>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</si>
  <si>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</si>
  <si>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</si>
  <si>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</si>
  <si>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</si>
  <si>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</si>
  <si>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</si>
  <si>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</si>
  <si>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</si>
  <si>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</si>
  <si>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</si>
  <si>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</si>
  <si>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</si>
  <si>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</si>
  <si>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</si>
  <si>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</si>
  <si>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</si>
  <si>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</si>
  <si>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</si>
  <si>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</si>
  <si>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</si>
  <si>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</si>
  <si>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</si>
  <si>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</si>
  <si>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</si>
  <si>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</si>
  <si>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</si>
  <si>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</si>
  <si>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</si>
  <si>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</si>
  <si>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</si>
  <si>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</si>
  <si>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</si>
  <si>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</si>
  <si>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</si>
  <si>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</si>
  <si>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</si>
  <si>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</si>
  <si>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</si>
  <si>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</si>
  <si>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</si>
  <si>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</si>
  <si>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</si>
  <si>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</si>
  <si>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</si>
  <si>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</si>
  <si>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</si>
  <si>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</si>
  <si>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</si>
  <si>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</si>
  <si>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</si>
  <si>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</si>
  <si>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</si>
  <si>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</si>
  <si>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</si>
  <si>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</si>
  <si>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</si>
  <si>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</si>
  <si>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</si>
  <si>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</si>
  <si>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</si>
  <si>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</si>
  <si>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</si>
  <si>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</si>
  <si>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</si>
  <si>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</si>
  <si>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</si>
  <si>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</si>
  <si>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</si>
  <si>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</si>
  <si>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</si>
  <si>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</si>
  <si>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</si>
  <si>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</si>
  <si>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</si>
  <si>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</si>
  <si>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</si>
  <si>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</si>
  <si>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</si>
  <si>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</si>
  <si>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</si>
  <si>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</si>
  <si>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</si>
  <si>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</si>
  <si>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</si>
  <si>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</si>
  <si>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</si>
  <si>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</si>
  <si>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</si>
  <si>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</si>
  <si>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</si>
  <si>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</si>
  <si>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</si>
  <si>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</si>
  <si>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</si>
  <si>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</si>
  <si>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</si>
  <si>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</si>
  <si>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</si>
  <si>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</si>
  <si>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</si>
  <si>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</si>
  <si>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</si>
  <si>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</si>
  <si>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</si>
  <si>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</si>
  <si>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</si>
  <si>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</si>
  <si>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</si>
  <si>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</si>
  <si>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</si>
  <si>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</si>
  <si>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</si>
  <si>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</si>
  <si>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</si>
  <si>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</si>
  <si>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</si>
  <si>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</si>
  <si>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</si>
  <si>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</si>
  <si>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</si>
  <si>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</si>
  <si>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</si>
  <si>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</si>
  <si>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</si>
  <si>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</si>
  <si>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</si>
  <si>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</si>
  <si>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</si>
  <si>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</si>
  <si>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</si>
  <si>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</si>
  <si>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</si>
  <si>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</si>
  <si>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</si>
  <si>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</si>
  <si>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</si>
  <si>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</si>
  <si>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</si>
  <si>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</si>
  <si>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</si>
  <si>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</si>
  <si>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</si>
  <si>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</si>
  <si>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</si>
  <si>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</si>
  <si>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</si>
  <si>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</si>
  <si>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</si>
  <si>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</si>
  <si>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</si>
  <si>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</si>
  <si>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</si>
  <si>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</si>
  <si>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</si>
  <si>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</si>
  <si>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</si>
  <si>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</si>
  <si>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</si>
  <si>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</si>
  <si>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</si>
  <si>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</si>
  <si>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</si>
  <si>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</si>
  <si>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</si>
  <si>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</si>
  <si>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</si>
  <si>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</si>
  <si>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</si>
  <si>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</si>
  <si>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</si>
  <si>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</si>
  <si>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</si>
  <si>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</si>
  <si>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</si>
  <si>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</si>
  <si>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</si>
  <si>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</si>
  <si>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</si>
  <si>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</si>
  <si>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</si>
  <si>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</si>
  <si>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</si>
  <si>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</si>
  <si>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</si>
  <si>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</si>
  <si>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</si>
  <si>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</si>
  <si>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</si>
  <si>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</si>
  <si>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</si>
  <si>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</si>
  <si>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</si>
  <si>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</si>
  <si>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</si>
  <si>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</si>
  <si>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</si>
  <si>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</si>
  <si>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</si>
  <si>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</si>
  <si>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</si>
  <si>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</si>
  <si>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</si>
  <si>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</si>
  <si>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</si>
  <si>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</si>
  <si>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</si>
  <si>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</si>
  <si>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</si>
  <si>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</si>
  <si>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</si>
  <si>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</si>
  <si>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</si>
  <si>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</si>
  <si>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</si>
  <si>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</si>
  <si>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</si>
  <si>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</si>
  <si>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</si>
  <si>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</si>
  <si>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</si>
  <si>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</si>
  <si>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</si>
  <si>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</si>
  <si>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</si>
  <si>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</si>
  <si>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</si>
  <si>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</si>
  <si>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</si>
  <si>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</si>
  <si>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</si>
  <si>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</si>
  <si>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</si>
  <si>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</si>
  <si>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</si>
  <si>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</si>
  <si>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</si>
  <si>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</si>
  <si>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</si>
  <si>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</si>
  <si>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</si>
  <si>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</si>
  <si>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</si>
  <si>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</si>
  <si>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</si>
  <si>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</si>
  <si>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</si>
  <si>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</si>
  <si>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</si>
  <si>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</si>
  <si>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</si>
  <si>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</si>
  <si>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</si>
  <si>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</si>
  <si>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</si>
  <si>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</si>
  <si>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</si>
  <si>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</si>
  <si>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</si>
  <si>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</si>
  <si>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</si>
  <si>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</si>
  <si>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</si>
  <si>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</si>
  <si>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</si>
  <si>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</si>
  <si>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</si>
  <si>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</si>
  <si>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</si>
  <si>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</si>
  <si>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</si>
  <si>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</si>
  <si>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</si>
  <si>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</si>
  <si>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</si>
  <si>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</si>
  <si>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</si>
  <si>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</si>
  <si>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</si>
  <si>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</si>
  <si>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</si>
  <si>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</si>
  <si>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</si>
  <si>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</si>
  <si>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</si>
  <si>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</si>
  <si>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</si>
  <si>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</si>
  <si>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</si>
  <si>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</si>
  <si>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</si>
  <si>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</si>
  <si>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</si>
  <si>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</si>
  <si>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</si>
  <si>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</si>
  <si>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</si>
  <si>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</si>
  <si>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</si>
  <si>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</si>
  <si>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</si>
  <si>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</si>
  <si>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</si>
  <si>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</si>
  <si>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</si>
  <si>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</si>
  <si>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</si>
  <si>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</si>
  <si>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</si>
  <si>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</si>
  <si>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</si>
  <si>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</si>
  <si>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</si>
  <si>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</si>
  <si>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</si>
  <si>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</si>
  <si>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</si>
  <si>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</si>
  <si>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</si>
  <si>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</si>
  <si>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</si>
  <si>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</si>
  <si>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</si>
  <si>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</si>
  <si>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</si>
  <si>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</si>
  <si>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</si>
  <si>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</si>
  <si>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</si>
  <si>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</si>
  <si>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</si>
  <si>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</si>
  <si>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</si>
  <si>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</si>
  <si>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</si>
  <si>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</si>
  <si>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</si>
  <si>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</si>
  <si>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</si>
  <si>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</si>
  <si>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</si>
  <si>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</si>
  <si>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</si>
  <si>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</si>
  <si>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</si>
  <si>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</si>
  <si>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</si>
  <si>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</si>
  <si>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</si>
  <si>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</si>
  <si>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</si>
  <si>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</si>
  <si>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</si>
  <si>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</si>
  <si>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</si>
  <si>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</si>
  <si>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</si>
  <si>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</si>
  <si>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</si>
  <si>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</si>
  <si>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</si>
  <si>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</si>
  <si>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</si>
  <si>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</si>
  <si>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</si>
  <si>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</si>
  <si>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</si>
  <si>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</si>
  <si>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</si>
  <si>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</si>
  <si>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</si>
  <si>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</si>
  <si>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</si>
  <si>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</si>
  <si>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</si>
  <si>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</si>
  <si>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</si>
  <si>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</si>
  <si>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</si>
  <si>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</si>
  <si>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</si>
  <si>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</si>
  <si>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</si>
  <si>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</si>
  <si>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</si>
  <si>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</si>
  <si>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</si>
  <si>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</si>
  <si>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</si>
  <si>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</si>
  <si>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</si>
  <si>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</si>
  <si>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</si>
  <si>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</si>
  <si>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</si>
  <si>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</si>
  <si>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</si>
  <si>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</si>
  <si>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</si>
  <si>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</si>
  <si>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</si>
  <si>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</si>
  <si>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</si>
  <si>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</si>
  <si>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</si>
  <si>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</si>
  <si>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</si>
  <si>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</si>
  <si>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</si>
  <si>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</si>
  <si>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</si>
  <si>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</si>
  <si>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</si>
  <si>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</si>
  <si>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</si>
  <si>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</si>
  <si>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</si>
  <si>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</si>
  <si>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</si>
  <si>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</si>
  <si>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</si>
  <si>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</si>
  <si>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</si>
  <si>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</si>
  <si>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</si>
  <si>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</si>
  <si>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</si>
  <si>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</si>
  <si>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</si>
  <si>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</si>
  <si>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</si>
  <si>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</si>
  <si>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</si>
  <si>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</si>
  <si>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</si>
  <si>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</si>
  <si>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</si>
  <si>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</si>
  <si>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</si>
  <si>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</si>
  <si>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</si>
  <si>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</si>
  <si>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</si>
  <si>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</si>
  <si>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</si>
  <si>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</si>
  <si>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</si>
  <si>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</si>
  <si>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</si>
  <si>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</si>
  <si>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</si>
  <si>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</si>
  <si>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</si>
  <si>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</si>
  <si>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</si>
  <si>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</si>
  <si>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</si>
  <si>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</si>
  <si>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</si>
  <si>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</si>
  <si>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</si>
  <si>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</si>
  <si>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</si>
  <si>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</si>
  <si>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</si>
  <si>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</si>
  <si>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</si>
  <si>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</si>
  <si>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</si>
  <si>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</si>
  <si>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</si>
  <si>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</si>
  <si>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</si>
  <si>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</si>
  <si>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</si>
  <si>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</si>
  <si>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</si>
  <si>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</si>
  <si>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</si>
  <si>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</si>
  <si>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</si>
  <si>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</si>
  <si>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</si>
  <si>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</si>
  <si>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</si>
  <si>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</si>
  <si>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</si>
  <si>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</si>
  <si>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</si>
  <si>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</si>
  <si>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</si>
  <si>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</si>
  <si>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</si>
  <si>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</si>
  <si>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</si>
  <si>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</si>
  <si>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</si>
  <si>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</si>
  <si>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</si>
  <si>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</si>
  <si>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</si>
  <si>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</si>
  <si>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</si>
  <si>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</si>
  <si>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</si>
  <si>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</si>
  <si>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</si>
  <si>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</si>
  <si>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</si>
  <si>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</si>
  <si>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</si>
  <si>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</si>
  <si>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</si>
  <si>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</si>
  <si>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</si>
  <si>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</si>
  <si>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</si>
  <si>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</si>
  <si>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</si>
  <si>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</si>
  <si>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</si>
  <si>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</si>
  <si>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</si>
  <si>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</si>
  <si>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</si>
  <si>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</si>
  <si>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</si>
  <si>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</si>
  <si>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</si>
  <si>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</si>
  <si>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</si>
  <si>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</si>
  <si>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</si>
  <si>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</si>
  <si>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</si>
  <si>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</si>
  <si>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</si>
  <si>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</si>
  <si>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</si>
  <si>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</si>
  <si>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</si>
  <si>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</si>
  <si>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</si>
  <si>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</si>
  <si>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</si>
  <si>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</si>
  <si>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</si>
  <si>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</si>
  <si>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</si>
  <si>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</si>
  <si>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</si>
  <si>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</si>
  <si>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</si>
  <si>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</si>
  <si>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</si>
  <si>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</si>
  <si>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</si>
  <si>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</si>
  <si>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</si>
  <si>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</si>
  <si>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</si>
  <si>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</si>
  <si>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</si>
  <si>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</si>
  <si>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</si>
  <si>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</si>
  <si>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</si>
  <si>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</si>
  <si>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</si>
  <si>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</si>
  <si>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</si>
  <si>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</si>
  <si>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</si>
  <si>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</si>
  <si>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</si>
  <si>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</si>
  <si>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</si>
  <si>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</si>
  <si>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</si>
  <si>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</si>
  <si>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</si>
  <si>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</si>
  <si>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</si>
  <si>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</si>
  <si>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</si>
  <si>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</si>
  <si>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</si>
  <si>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</si>
  <si>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</si>
  <si>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</si>
  <si>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</si>
  <si>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</si>
  <si>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</si>
  <si>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</si>
  <si>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</si>
  <si>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</si>
  <si>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</si>
  <si>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</si>
  <si>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</si>
  <si>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</si>
  <si>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</si>
  <si>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</si>
  <si>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</si>
  <si>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</si>
  <si>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</si>
  <si>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</si>
  <si>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</si>
  <si>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</si>
  <si>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</si>
  <si>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</si>
  <si>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</si>
  <si>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</si>
  <si>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</si>
  <si>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</si>
  <si>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</si>
  <si>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</si>
  <si>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</si>
  <si>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</si>
  <si>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</si>
  <si>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</si>
  <si>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</si>
  <si>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</si>
  <si>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</si>
  <si>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</si>
  <si>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</si>
  <si>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</si>
  <si>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</si>
  <si>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</si>
  <si>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</si>
  <si>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</si>
  <si>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</si>
  <si>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</si>
  <si>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</si>
  <si>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</si>
  <si>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</si>
  <si>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</si>
  <si>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</si>
  <si>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</si>
  <si>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</si>
  <si>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</si>
  <si>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</si>
  <si>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</si>
  <si>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</si>
  <si>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</si>
  <si>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</si>
  <si>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</si>
  <si>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</si>
  <si>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</si>
  <si>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</si>
  <si>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</si>
  <si>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</si>
  <si>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</si>
  <si>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</si>
  <si>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</si>
  <si>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</si>
  <si>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</si>
  <si>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</si>
  <si>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</si>
  <si>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</si>
  <si>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</si>
  <si>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</si>
  <si>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</si>
  <si>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</si>
  <si>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</si>
  <si>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</si>
  <si>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</si>
  <si>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</si>
  <si>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</si>
  <si>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</si>
  <si>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</si>
  <si>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</si>
  <si>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</si>
  <si>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</si>
  <si>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</si>
  <si>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</si>
  <si>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</si>
  <si>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</si>
  <si>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</si>
  <si>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</si>
  <si>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</si>
  <si>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</si>
  <si>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</si>
  <si>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</si>
  <si>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</si>
  <si>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</si>
  <si>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</si>
  <si>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</si>
  <si>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</si>
  <si>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</si>
  <si>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</si>
  <si>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</si>
  <si>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</si>
  <si>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</si>
  <si>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</si>
  <si>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</si>
  <si>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</si>
  <si>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</si>
  <si>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</si>
  <si>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</si>
  <si>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</si>
  <si>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</si>
  <si>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</si>
  <si>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</si>
  <si>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</si>
  <si>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</si>
  <si>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</si>
  <si>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</si>
  <si>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</si>
  <si>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</si>
  <si>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</si>
  <si>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</si>
  <si>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</si>
  <si>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</si>
  <si>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</si>
  <si>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</si>
  <si>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</si>
  <si>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</si>
  <si>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</si>
  <si>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</si>
  <si>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</si>
  <si>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</si>
  <si>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</si>
  <si>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</si>
  <si>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</si>
  <si>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</si>
  <si>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</si>
  <si>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</si>
  <si>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</si>
  <si>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</si>
  <si>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</si>
  <si>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</si>
  <si>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</si>
  <si>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</si>
  <si>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</si>
  <si>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</si>
  <si>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</si>
  <si>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</si>
  <si>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</si>
  <si>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</si>
  <si>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</si>
  <si>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</si>
  <si>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</si>
  <si>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</si>
  <si>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</si>
  <si>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</si>
  <si>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</si>
  <si>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</si>
  <si>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</si>
  <si>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</si>
  <si>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</si>
  <si>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</si>
  <si>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</si>
  <si>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</si>
  <si>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</si>
  <si>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</si>
  <si>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</si>
  <si>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</si>
  <si>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</si>
  <si>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</si>
  <si>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</si>
  <si>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</si>
  <si>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</si>
  <si>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</si>
  <si>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</si>
  <si>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</si>
  <si>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</si>
  <si>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</si>
  <si>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</si>
  <si>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</si>
  <si>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</si>
  <si>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</si>
  <si>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</si>
  <si>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</si>
  <si>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</si>
  <si>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</si>
  <si>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</si>
  <si>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</si>
  <si>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</si>
  <si>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</si>
  <si>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</si>
  <si>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</si>
  <si>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</si>
  <si>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</si>
  <si>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</si>
  <si>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</si>
  <si>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</si>
  <si>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</si>
  <si>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</si>
  <si>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</si>
  <si>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</si>
  <si>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</si>
  <si>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</si>
  <si>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</si>
  <si>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</si>
  <si>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</si>
  <si>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</si>
  <si>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</si>
  <si>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</si>
  <si>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</si>
  <si>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</si>
  <si>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</si>
  <si>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</si>
  <si>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</si>
  <si>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</si>
  <si>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</si>
  <si>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</si>
  <si>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</si>
  <si>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</si>
  <si>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</si>
  <si>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</si>
  <si>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</si>
  <si>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</si>
  <si>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</si>
  <si>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</si>
  <si>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</si>
  <si>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</si>
  <si>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</si>
  <si>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</si>
  <si>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</si>
  <si>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</si>
  <si>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</si>
  <si>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</si>
  <si>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</si>
  <si>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</si>
  <si>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</si>
  <si>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</si>
  <si>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</si>
  <si>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</si>
  <si>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</si>
  <si>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</si>
  <si>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</si>
  <si>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</si>
  <si>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</si>
  <si>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</si>
  <si>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</si>
  <si>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</si>
  <si>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</si>
  <si>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</si>
  <si>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</si>
  <si>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</si>
  <si>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</si>
  <si>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</si>
  <si>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</si>
  <si>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</si>
  <si>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</si>
  <si>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</si>
  <si>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</si>
  <si>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</si>
  <si>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</si>
  <si>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</si>
  <si>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</si>
  <si>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</si>
  <si>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</si>
  <si>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</si>
  <si>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</si>
  <si>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</si>
  <si>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</si>
  <si>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</si>
  <si>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</si>
  <si>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</si>
  <si>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</si>
  <si>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</si>
  <si>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</si>
  <si>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</si>
  <si>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</si>
  <si>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</si>
  <si>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</si>
  <si>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</si>
  <si>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</si>
  <si>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</si>
  <si>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</si>
  <si>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</si>
  <si>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</si>
  <si>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</si>
  <si>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</si>
  <si>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</si>
  <si>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</si>
  <si>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</si>
  <si>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</si>
  <si>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</si>
  <si>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</si>
  <si>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</si>
  <si>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</si>
  <si>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</si>
  <si>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</si>
  <si>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</si>
  <si>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</si>
  <si>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</si>
  <si>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</si>
  <si>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</si>
  <si>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</si>
  <si>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</si>
  <si>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</si>
  <si>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</si>
  <si>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</si>
  <si>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</si>
  <si>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</si>
  <si>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</si>
  <si>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</si>
  <si>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</si>
  <si>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</si>
  <si>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</si>
  <si>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</si>
  <si>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</si>
  <si>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</si>
  <si>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</si>
  <si>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</si>
  <si>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</si>
  <si>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</si>
  <si>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</si>
  <si>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</si>
  <si>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</si>
  <si>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</si>
  <si>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</si>
  <si>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</si>
  <si>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</si>
  <si>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</si>
  <si>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</si>
  <si>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</si>
  <si>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</si>
  <si>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</si>
  <si>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</si>
  <si>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</si>
  <si>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</si>
  <si>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</si>
  <si>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</si>
  <si>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</si>
  <si>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</si>
  <si>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</si>
  <si>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</si>
  <si>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</si>
  <si>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</si>
  <si>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</si>
  <si>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</si>
  <si>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</si>
  <si>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</si>
  <si>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</si>
  <si>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</si>
  <si>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</si>
  <si>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</si>
  <si>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</si>
  <si>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</si>
  <si>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</si>
  <si>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</si>
  <si>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</si>
  <si>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</si>
  <si>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</si>
  <si>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</si>
  <si>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</si>
  <si>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</si>
  <si>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</si>
  <si>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</si>
  <si>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</si>
  <si>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</si>
  <si>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</si>
  <si>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</si>
  <si>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</si>
  <si>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</si>
  <si>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</si>
  <si>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</si>
  <si>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</si>
  <si>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</si>
  <si>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</si>
  <si>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</si>
  <si>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</si>
  <si>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</si>
  <si>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</si>
  <si>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</si>
  <si>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</si>
  <si>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</si>
  <si>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</si>
  <si>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</si>
  <si>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</si>
  <si>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</si>
  <si>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</si>
  <si>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</si>
  <si>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</si>
  <si>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</si>
  <si>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</si>
  <si>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</si>
  <si>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</si>
  <si>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</si>
  <si>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</si>
  <si>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</si>
  <si>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</si>
  <si>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</si>
  <si>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</si>
  <si>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</si>
  <si>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</si>
  <si>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</si>
  <si>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</si>
  <si>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</si>
  <si>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</si>
  <si>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</si>
  <si>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</si>
  <si>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</si>
  <si>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</si>
  <si>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</si>
  <si>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</si>
  <si>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</si>
  <si>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</si>
  <si>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</si>
  <si>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</si>
  <si>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</si>
  <si>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</si>
  <si>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</si>
  <si>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</si>
  <si>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</si>
  <si>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</si>
  <si>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</si>
  <si>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</si>
  <si>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</si>
  <si>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</si>
  <si>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</si>
  <si>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</si>
  <si>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</si>
  <si>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</si>
  <si>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</si>
  <si>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</si>
  <si>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</si>
  <si>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</si>
  <si>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</si>
  <si>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</si>
  <si>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</si>
  <si>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</si>
  <si>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</si>
  <si>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</si>
  <si>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</si>
  <si>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</si>
  <si>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</si>
  <si>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</si>
  <si>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</si>
  <si>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</si>
  <si>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</si>
  <si>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</si>
  <si>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</si>
  <si>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</si>
  <si>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</si>
  <si>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</si>
  <si>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</si>
  <si>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</si>
  <si>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</si>
  <si>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</si>
  <si>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</si>
  <si>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</si>
  <si>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</si>
  <si>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</si>
  <si>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</si>
  <si>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</si>
  <si>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</si>
  <si>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</si>
  <si>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</si>
  <si>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</si>
  <si>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</si>
  <si>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</si>
  <si>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</si>
  <si>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</si>
  <si>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</si>
  <si>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</si>
  <si>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</si>
  <si>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</si>
  <si>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</si>
  <si>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</si>
  <si>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</si>
  <si>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</si>
  <si>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</si>
  <si>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</si>
  <si>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</si>
  <si>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</si>
  <si>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</si>
  <si>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</si>
  <si>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</si>
  <si>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</si>
  <si>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</si>
  <si>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</si>
  <si>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</si>
  <si>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</si>
  <si>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</si>
  <si>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</si>
  <si>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</si>
  <si>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</si>
  <si>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</si>
  <si>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</si>
  <si>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</si>
  <si>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</si>
  <si>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</si>
  <si>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</si>
  <si>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</si>
  <si>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</si>
  <si>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</si>
  <si>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</si>
  <si>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</si>
  <si>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</si>
  <si>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</si>
  <si>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</si>
  <si>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</si>
  <si>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</si>
  <si>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</si>
  <si>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</si>
  <si>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</si>
  <si>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</si>
  <si>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</si>
  <si>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</si>
  <si>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</si>
  <si>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</si>
  <si>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</si>
  <si>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</si>
  <si>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</si>
  <si>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</si>
  <si>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</si>
  <si>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</si>
  <si>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</si>
  <si>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</si>
  <si>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</si>
  <si>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</si>
  <si>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</si>
  <si>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</si>
  <si>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</si>
  <si>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</si>
  <si>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</si>
  <si>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</si>
  <si>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</si>
  <si>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</si>
  <si>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</si>
  <si>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</si>
  <si>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</si>
  <si>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</si>
  <si>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</si>
  <si>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</si>
  <si>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</si>
  <si>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</si>
  <si>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</si>
  <si>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</si>
  <si>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</si>
  <si>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</si>
  <si>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</si>
  <si>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</si>
  <si>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</si>
  <si>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</si>
  <si>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</si>
  <si>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</si>
  <si>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</si>
  <si>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</si>
  <si>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</si>
  <si>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</si>
  <si>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</si>
  <si>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</si>
  <si>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</si>
  <si>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</si>
  <si>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</si>
  <si>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</si>
  <si>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</si>
  <si>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</si>
  <si>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</si>
  <si>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</si>
  <si>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</si>
  <si>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</si>
  <si>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</si>
  <si>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</si>
  <si>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</si>
  <si>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</si>
  <si>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</si>
  <si>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</si>
  <si>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</si>
  <si>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</si>
  <si>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</si>
  <si>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</si>
  <si>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</si>
  <si>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</si>
  <si>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</si>
  <si>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</si>
  <si>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</si>
  <si>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</si>
  <si>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</si>
  <si>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</si>
  <si>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</si>
  <si>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</si>
  <si>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</si>
  <si>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</si>
  <si>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</si>
  <si>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</si>
  <si>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</si>
  <si>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</si>
  <si>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</si>
  <si>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</si>
  <si>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</si>
  <si>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</si>
  <si>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</si>
  <si>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</si>
  <si>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</si>
  <si>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</si>
  <si>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</si>
  <si>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</si>
  <si>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</si>
  <si>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</si>
  <si>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</si>
  <si>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</si>
  <si>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</si>
  <si>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</si>
  <si>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</si>
  <si>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</si>
  <si>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</si>
  <si>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</si>
  <si>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</si>
  <si>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</si>
  <si>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</si>
  <si>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</si>
  <si>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</si>
  <si>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</si>
  <si>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</si>
  <si>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</si>
  <si>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</si>
  <si>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</si>
  <si>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</si>
  <si>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</si>
  <si>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</si>
  <si>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</si>
  <si>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</si>
  <si>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</si>
  <si>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</si>
  <si>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</si>
  <si>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</si>
  <si>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</si>
  <si>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</si>
  <si>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</si>
  <si>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</si>
  <si>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</si>
  <si>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</si>
  <si>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</si>
  <si>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</si>
  <si>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</si>
  <si>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</si>
  <si>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</si>
  <si>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</si>
  <si>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</si>
  <si>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</si>
  <si>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</si>
  <si>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</si>
  <si>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</si>
  <si>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</si>
  <si>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</si>
  <si>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</si>
  <si>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</si>
  <si>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</si>
  <si>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</si>
  <si>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</si>
  <si>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</si>
  <si>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</si>
  <si>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</si>
  <si>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</si>
  <si>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</si>
  <si>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</si>
  <si>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</si>
  <si>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</si>
  <si>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</si>
  <si>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</si>
  <si>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</si>
  <si>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</si>
  <si>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</si>
  <si>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</si>
  <si>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</si>
  <si>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</si>
  <si>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</si>
  <si>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</si>
  <si>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</si>
  <si>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</si>
  <si>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</si>
  <si>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</si>
  <si>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</si>
  <si>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</si>
  <si>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</si>
  <si>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</si>
  <si>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</si>
  <si>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</si>
  <si>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</si>
  <si>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</si>
  <si>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</si>
  <si>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</si>
  <si>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</si>
  <si>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</si>
  <si>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</si>
  <si>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</si>
  <si>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</si>
  <si>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</si>
  <si>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</si>
  <si>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</si>
  <si>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</si>
  <si>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</si>
  <si>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</si>
  <si>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</si>
  <si>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</si>
  <si>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</si>
  <si>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</si>
  <si>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</si>
  <si>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</si>
  <si>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</si>
  <si>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</si>
  <si>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</si>
  <si>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</si>
  <si>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</si>
  <si>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</si>
  <si>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</si>
  <si>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</si>
  <si>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</si>
  <si>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</si>
  <si>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</si>
  <si>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</si>
  <si>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</si>
  <si>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</si>
  <si>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</si>
  <si>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</si>
  <si>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</si>
  <si>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</si>
  <si>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</si>
  <si>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</si>
  <si>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</si>
  <si>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</si>
  <si>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</si>
  <si>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</si>
  <si>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</si>
  <si>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</si>
  <si>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</si>
  <si>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</si>
  <si>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</si>
  <si>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</si>
  <si>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</si>
  <si>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</si>
  <si>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</si>
  <si>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</si>
  <si>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</si>
  <si>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</si>
  <si>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</si>
  <si>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</si>
  <si>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</si>
  <si>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</si>
  <si>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</si>
  <si>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</si>
  <si>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</si>
  <si>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</si>
  <si>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</si>
  <si>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</si>
  <si>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</si>
  <si>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</si>
  <si>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</si>
  <si>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</si>
  <si>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</si>
  <si>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</si>
  <si>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</si>
  <si>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</si>
  <si>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</si>
  <si>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</si>
  <si>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</si>
  <si>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</si>
  <si>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</si>
  <si>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</si>
  <si>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</si>
  <si>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</si>
  <si>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</si>
  <si>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</si>
  <si>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</si>
  <si>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</si>
  <si>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</si>
  <si>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</si>
  <si>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</si>
  <si>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</si>
  <si>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</si>
  <si>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</si>
  <si>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</si>
  <si>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</si>
  <si>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</si>
  <si>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</si>
  <si>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</si>
  <si>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</si>
  <si>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</si>
  <si>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</si>
  <si>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</si>
  <si>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</si>
  <si>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</si>
  <si>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</si>
  <si>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</si>
  <si>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</si>
  <si>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</si>
  <si>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</si>
  <si>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</si>
  <si>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</si>
  <si>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</si>
  <si>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</si>
  <si>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</si>
  <si>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</si>
  <si>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</si>
  <si>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</si>
  <si>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</si>
  <si>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</si>
  <si>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</si>
  <si>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</si>
  <si>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</si>
  <si>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</si>
  <si>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</si>
  <si>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</si>
  <si>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</si>
  <si>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</si>
  <si>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</si>
  <si>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</si>
  <si>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</si>
  <si>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</si>
  <si>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</si>
  <si>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</si>
  <si>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</si>
  <si>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</si>
  <si>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</si>
  <si>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</si>
  <si>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</si>
  <si>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</si>
  <si>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</si>
  <si>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</si>
  <si>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</si>
  <si>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</si>
  <si>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</si>
  <si>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</si>
  <si>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</si>
  <si>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</si>
  <si>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</si>
  <si>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</si>
  <si>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</si>
  <si>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</si>
  <si>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</si>
  <si>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</si>
  <si>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</si>
  <si>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</si>
  <si>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</si>
  <si>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</si>
  <si>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</si>
  <si>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</si>
  <si>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</si>
  <si>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</si>
  <si>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</si>
  <si>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</si>
  <si>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</si>
  <si>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</si>
  <si>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</si>
  <si>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</si>
  <si>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</si>
  <si>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</si>
  <si>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</si>
  <si>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</si>
  <si>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</si>
  <si>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</si>
  <si>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</si>
  <si>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</si>
  <si>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</si>
  <si>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</si>
  <si>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</si>
  <si>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</si>
  <si>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</si>
  <si>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</si>
  <si>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</si>
  <si>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</si>
  <si>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</si>
  <si>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</si>
  <si>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</si>
  <si>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</si>
  <si>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</si>
  <si>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</si>
  <si>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</si>
  <si>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</si>
  <si>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</si>
  <si>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</si>
  <si>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</si>
  <si>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</si>
  <si>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</si>
  <si>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</si>
  <si>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</si>
  <si>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</si>
  <si>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</si>
  <si>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</si>
  <si>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</si>
  <si>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</si>
  <si>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</si>
  <si>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</si>
  <si>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</si>
  <si>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</si>
  <si>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</si>
  <si>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</si>
  <si>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</si>
  <si>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</si>
  <si>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</si>
  <si>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</si>
  <si>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</si>
  <si>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</si>
  <si>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</si>
  <si>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</si>
  <si>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</si>
  <si>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</si>
  <si>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</si>
  <si>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</si>
  <si>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</si>
  <si>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</si>
  <si>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</si>
  <si>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</si>
  <si>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</si>
  <si>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</si>
  <si>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</si>
  <si>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</si>
  <si>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</si>
  <si>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</si>
  <si>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</si>
  <si>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</si>
  <si>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</si>
  <si>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</si>
  <si>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</si>
  <si>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</si>
  <si>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</si>
  <si>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</si>
  <si>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</si>
  <si>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</si>
  <si>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</si>
  <si>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</si>
  <si>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</si>
  <si>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</si>
  <si>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</si>
  <si>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</si>
  <si>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</si>
  <si>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</si>
  <si>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</si>
  <si>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</si>
  <si>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</si>
  <si>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</si>
  <si>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</si>
  <si>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</si>
  <si>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</si>
  <si>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</si>
  <si>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</si>
  <si>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</si>
  <si>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</si>
  <si>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</si>
  <si>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</si>
  <si>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</si>
  <si>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</si>
  <si>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</si>
  <si>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</si>
  <si>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</si>
  <si>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</si>
  <si>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</si>
  <si>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</si>
  <si>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</si>
  <si>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</si>
  <si>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</si>
  <si>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</si>
  <si>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</si>
  <si>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</si>
  <si>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</si>
  <si>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</si>
  <si>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</si>
  <si>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</si>
  <si>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</si>
  <si>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</si>
  <si>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</si>
  <si>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</si>
  <si>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</si>
  <si>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</si>
  <si>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</si>
  <si>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</si>
  <si>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</si>
  <si>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</si>
  <si>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</si>
  <si>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</si>
  <si>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</si>
  <si>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</si>
  <si>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</si>
  <si>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</si>
  <si>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</si>
  <si>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</si>
  <si>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</si>
  <si>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</si>
  <si>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</si>
  <si>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</si>
  <si>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</si>
  <si>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</si>
  <si>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</si>
  <si>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</si>
  <si>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</si>
  <si>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</si>
  <si>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</si>
  <si>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</si>
  <si>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</si>
  <si>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</si>
  <si>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</si>
  <si>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</si>
  <si>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</si>
  <si>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</si>
  <si>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</si>
  <si>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</si>
  <si>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</si>
  <si>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</si>
  <si>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</si>
  <si>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</si>
  <si>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</si>
  <si>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</si>
  <si>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</si>
  <si>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</si>
  <si>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</si>
  <si>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</si>
  <si>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</si>
  <si>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</si>
  <si>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</si>
  <si>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</si>
  <si>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</si>
  <si>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</si>
  <si>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</si>
  <si>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</si>
  <si>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</si>
  <si>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</si>
  <si>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</si>
  <si>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</si>
  <si>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</si>
  <si>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</si>
  <si>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</si>
  <si>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</si>
  <si>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</si>
  <si>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</si>
  <si>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</si>
  <si>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</si>
  <si>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</si>
  <si>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</si>
  <si>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</si>
  <si>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</si>
  <si>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</si>
  <si>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</si>
  <si>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</si>
  <si>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</si>
  <si>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</si>
  <si>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</si>
  <si>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</si>
  <si>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</si>
  <si>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</si>
  <si>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</si>
  <si>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</si>
  <si>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</si>
  <si>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</si>
  <si>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</si>
  <si>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</si>
  <si>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</si>
  <si>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</si>
  <si>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</si>
  <si>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</si>
  <si>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</si>
  <si>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</si>
  <si>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</si>
  <si>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</si>
  <si>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</si>
  <si>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</si>
  <si>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</si>
  <si>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</si>
  <si>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</si>
  <si>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</si>
  <si>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</si>
  <si>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</si>
  <si>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</si>
  <si>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</si>
  <si>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</si>
  <si>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</si>
  <si>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</si>
  <si>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</si>
  <si>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</si>
  <si>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</si>
  <si>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</si>
  <si>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</si>
  <si>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</si>
  <si>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</si>
  <si>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</si>
  <si>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</si>
  <si>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</si>
  <si>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</si>
  <si>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</si>
  <si>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</si>
  <si>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</si>
  <si>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</si>
  <si>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</si>
  <si>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</si>
  <si>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</si>
  <si>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</si>
  <si>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</si>
  <si>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</si>
  <si>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</si>
  <si>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</si>
  <si>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</si>
  <si>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</si>
  <si>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</si>
  <si>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</si>
  <si>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</si>
  <si>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</si>
  <si>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</si>
  <si>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</si>
  <si>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</si>
  <si>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</si>
  <si>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</si>
  <si>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</si>
  <si>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</si>
  <si>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</si>
  <si>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</si>
  <si>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</si>
  <si>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</si>
  <si>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</si>
  <si>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</si>
  <si>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</si>
  <si>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</si>
  <si>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</si>
  <si>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</si>
  <si>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</si>
  <si>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</si>
  <si>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</si>
  <si>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</si>
  <si>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</si>
  <si>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</si>
  <si>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</si>
  <si>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</si>
  <si>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</si>
  <si>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</si>
  <si>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</si>
  <si>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</si>
  <si>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</si>
  <si>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</si>
  <si>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</si>
  <si>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</si>
  <si>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</si>
  <si>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</si>
  <si>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</si>
  <si>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</si>
  <si>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</si>
  <si>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</si>
  <si>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</si>
  <si>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</si>
  <si>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</si>
  <si>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</si>
  <si>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</si>
  <si>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</si>
  <si>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</si>
  <si>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</si>
  <si>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</si>
  <si>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</si>
  <si>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</si>
  <si>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</si>
  <si>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</si>
  <si>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</si>
  <si>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</si>
  <si>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</si>
  <si>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</si>
  <si>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</si>
  <si>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</si>
  <si>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</si>
  <si>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</si>
  <si>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</si>
  <si>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</si>
  <si>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</si>
  <si>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</si>
  <si>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</si>
  <si>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</si>
  <si>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</si>
  <si>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</si>
  <si>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</si>
  <si>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</si>
  <si>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</si>
  <si>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</si>
  <si>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</si>
  <si>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</si>
  <si>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</si>
  <si>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</si>
  <si>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</si>
  <si>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</si>
  <si>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</si>
  <si>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</si>
  <si>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</si>
  <si>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</si>
  <si>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</si>
  <si>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</si>
  <si>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</si>
  <si>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</si>
  <si>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</si>
  <si>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</si>
  <si>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</si>
  <si>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</si>
  <si>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</si>
  <si>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</si>
  <si>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</si>
  <si>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</si>
  <si>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</si>
  <si>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</si>
  <si>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</si>
  <si>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</si>
  <si>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</si>
  <si>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</si>
  <si>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</si>
  <si>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</si>
  <si>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</si>
  <si>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</si>
  <si>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</si>
  <si>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</si>
  <si>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</si>
  <si>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</si>
  <si>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</si>
  <si>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</si>
  <si>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</si>
  <si>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</si>
  <si>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</si>
  <si>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</si>
  <si>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</si>
  <si>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</si>
  <si>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</si>
  <si>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</si>
  <si>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</si>
  <si>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</si>
  <si>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</si>
  <si>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</si>
  <si>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</si>
  <si>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</si>
  <si>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</si>
  <si>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</si>
  <si>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</si>
  <si>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</si>
  <si>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</si>
  <si>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</si>
  <si>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</si>
  <si>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</si>
  <si>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</si>
  <si>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</si>
  <si>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</si>
  <si>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</si>
  <si>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</si>
  <si>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</si>
  <si>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</si>
  <si>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</si>
  <si>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</si>
  <si>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</si>
  <si>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</si>
  <si>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</si>
  <si>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</si>
  <si>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</si>
  <si>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</si>
  <si>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</si>
  <si>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</si>
  <si>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</si>
  <si>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</si>
  <si>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</si>
  <si>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</si>
  <si>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</si>
  <si>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</si>
  <si>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</si>
  <si>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</si>
  <si>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</si>
  <si>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</si>
  <si>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</si>
  <si>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</si>
  <si>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</si>
  <si>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</si>
  <si>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</si>
  <si>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</si>
  <si>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</si>
  <si>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</si>
  <si>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</si>
  <si>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</si>
  <si>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</si>
  <si>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</si>
  <si>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</si>
  <si>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</si>
  <si>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</si>
  <si>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</si>
  <si>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</si>
  <si>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</si>
  <si>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</si>
  <si>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</si>
  <si>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</si>
  <si>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</si>
  <si>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</si>
  <si>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</si>
  <si>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</si>
  <si>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</si>
  <si>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</si>
  <si>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</si>
  <si>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</si>
  <si>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</si>
  <si>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</si>
  <si>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</si>
  <si>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</si>
  <si>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</si>
  <si>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</si>
  <si>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</si>
  <si>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</si>
  <si>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</si>
  <si>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</si>
  <si>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</si>
  <si>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</si>
  <si>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</si>
  <si>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</si>
  <si>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</si>
  <si>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</si>
  <si>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</si>
  <si>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</si>
  <si>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</si>
  <si>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</si>
  <si>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</si>
  <si>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</si>
  <si>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</si>
  <si>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</si>
  <si>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</si>
  <si>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</si>
  <si>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</si>
  <si>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</si>
  <si>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</si>
  <si>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</si>
  <si>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</si>
  <si>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</si>
  <si>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</si>
  <si>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</si>
  <si>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</si>
  <si>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</si>
  <si>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</si>
  <si>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</si>
  <si>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</si>
  <si>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</si>
  <si>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</si>
  <si>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</si>
  <si>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</si>
  <si>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</si>
  <si>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</si>
  <si>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</si>
  <si>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</si>
  <si>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</si>
  <si>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</si>
  <si>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</si>
  <si>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</si>
  <si>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</si>
  <si>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</si>
  <si>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</si>
  <si>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</si>
  <si>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</si>
  <si>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</si>
  <si>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</si>
  <si>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</si>
  <si>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</si>
  <si>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</si>
  <si>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</si>
  <si>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</si>
  <si>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</si>
  <si>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</si>
  <si>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</si>
  <si>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</si>
  <si>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</si>
  <si>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</si>
  <si>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</si>
  <si>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</si>
  <si>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</si>
  <si>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</si>
  <si>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</si>
  <si>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</si>
  <si>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</si>
  <si>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</si>
  <si>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</si>
  <si>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</si>
  <si>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</si>
  <si>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</si>
  <si>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</si>
  <si>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</si>
  <si>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</si>
  <si>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</si>
  <si>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</si>
  <si>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</si>
  <si>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</si>
  <si>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</si>
  <si>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</si>
  <si>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</si>
  <si>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</si>
  <si>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</si>
  <si>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</si>
  <si>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</si>
  <si>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</si>
  <si>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</si>
  <si>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</si>
  <si>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</si>
  <si>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</si>
  <si>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</si>
  <si>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</si>
  <si>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</si>
  <si>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</si>
  <si>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</si>
  <si>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</si>
  <si>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</si>
  <si>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</si>
  <si>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</si>
  <si>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</si>
  <si>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</si>
  <si>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</si>
  <si>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</si>
  <si>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</si>
  <si>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</si>
  <si>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</si>
  <si>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</si>
  <si>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</si>
  <si>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</si>
  <si>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</si>
  <si>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</si>
  <si>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</si>
  <si>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</si>
  <si>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</si>
  <si>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</si>
  <si>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</si>
  <si>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</si>
  <si>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</si>
  <si>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</si>
  <si>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</si>
  <si>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</si>
  <si>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</si>
  <si>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</si>
  <si>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</si>
  <si>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</si>
  <si>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</si>
  <si>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</si>
  <si>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</si>
  <si>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</si>
  <si>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</si>
  <si>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</si>
  <si>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</si>
  <si>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</si>
  <si>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</si>
  <si>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</si>
  <si>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</si>
  <si>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</si>
  <si>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</si>
  <si>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</si>
  <si>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</si>
  <si>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</si>
  <si>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</si>
  <si>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</si>
  <si>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</si>
  <si>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</si>
  <si>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</si>
  <si>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</si>
  <si>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</si>
  <si>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</si>
  <si>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</si>
  <si>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</si>
  <si>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</si>
  <si>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</si>
  <si>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</si>
  <si>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</si>
  <si>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</si>
  <si>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</si>
  <si>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</si>
  <si>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</si>
  <si>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</si>
  <si>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</si>
  <si>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</si>
  <si>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</si>
  <si>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</si>
  <si>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</si>
  <si>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</si>
  <si>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</si>
  <si>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</si>
  <si>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</si>
  <si>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</si>
  <si>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</si>
  <si>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</si>
  <si>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</si>
  <si>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</si>
  <si>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</si>
  <si>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</si>
  <si>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</si>
  <si>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</si>
  <si>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</si>
  <si>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</si>
  <si>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</si>
  <si>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</si>
  <si>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</si>
  <si>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</si>
  <si>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</si>
  <si>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</si>
  <si>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</si>
  <si>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</si>
  <si>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</si>
  <si>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</si>
  <si>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</si>
  <si>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</si>
  <si>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</si>
  <si>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</si>
  <si>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</si>
  <si>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</si>
  <si>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</si>
  <si>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</si>
  <si>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</si>
  <si>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</si>
  <si>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</si>
  <si>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</si>
  <si>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</si>
  <si>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</si>
  <si>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</si>
  <si>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</si>
  <si>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</si>
  <si>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</si>
  <si>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</si>
  <si>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</si>
  <si>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</si>
  <si>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</si>
  <si>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</si>
  <si>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</si>
  <si>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</si>
  <si>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</si>
  <si>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</si>
  <si>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</si>
  <si>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</si>
  <si>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</si>
  <si>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</si>
  <si>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</si>
  <si>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</si>
  <si>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</si>
  <si>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</si>
  <si>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</si>
  <si>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</si>
  <si>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</si>
  <si>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</si>
  <si>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</si>
  <si>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</si>
  <si>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</si>
  <si>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</si>
  <si>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</si>
  <si>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</si>
  <si>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</si>
  <si>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</si>
  <si>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</si>
  <si>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</si>
  <si>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</si>
  <si>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</si>
  <si>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</si>
  <si>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</si>
  <si>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</si>
  <si>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</si>
  <si>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</si>
  <si>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</si>
  <si>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</si>
  <si>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</si>
  <si>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</si>
  <si>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</si>
  <si>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</si>
  <si>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</si>
  <si>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</si>
  <si>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</si>
  <si>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</si>
  <si>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</si>
  <si>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</si>
  <si>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</si>
  <si>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</si>
  <si>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</si>
  <si>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</si>
  <si>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</si>
  <si>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</si>
  <si>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</si>
  <si>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</si>
  <si>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</si>
  <si>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</si>
  <si>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</si>
  <si>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</si>
  <si>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</si>
  <si>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</si>
  <si>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</si>
  <si>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</si>
  <si>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</si>
  <si>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</si>
  <si>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</si>
  <si>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</si>
  <si>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</si>
  <si>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</si>
  <si>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</si>
  <si>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</si>
  <si>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</si>
  <si>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</si>
  <si>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</si>
  <si>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</si>
  <si>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</si>
  <si>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</si>
  <si>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</si>
  <si>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</si>
  <si>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</si>
  <si>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</si>
  <si>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</si>
  <si>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</si>
  <si>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</si>
  <si>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</si>
  <si>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</si>
  <si>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</si>
  <si>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</si>
  <si>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</si>
  <si>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</si>
  <si>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</si>
  <si>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</si>
  <si>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</si>
  <si>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</si>
  <si>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</si>
  <si>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</si>
  <si>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</si>
  <si>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</si>
  <si>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</si>
  <si>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</si>
  <si>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</si>
  <si>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</si>
  <si>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</si>
  <si>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</si>
  <si>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</si>
  <si>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</si>
  <si>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</si>
  <si>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</si>
  <si>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</si>
  <si>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</si>
  <si>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</si>
  <si>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</si>
  <si>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</si>
  <si>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</si>
  <si>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</si>
  <si>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</si>
  <si>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</si>
  <si>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</si>
  <si>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</si>
  <si>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</si>
  <si>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</si>
  <si>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</si>
  <si>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</si>
  <si>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</si>
  <si>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</si>
  <si>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</si>
  <si>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</si>
  <si>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</si>
  <si>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</si>
  <si>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</si>
  <si>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</si>
  <si>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</si>
  <si>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</si>
  <si>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</si>
  <si>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</si>
  <si>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</si>
  <si>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</si>
  <si>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</si>
  <si>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</si>
  <si>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</si>
  <si>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</si>
  <si>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</si>
  <si>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</si>
  <si>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</si>
  <si>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</si>
  <si>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</si>
  <si>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</si>
  <si>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</si>
  <si>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</si>
  <si>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</si>
  <si>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</si>
  <si>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</si>
  <si>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</si>
  <si>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</si>
  <si>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</si>
  <si>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</si>
  <si>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</si>
  <si>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</si>
  <si>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</si>
  <si>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</si>
  <si>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</si>
  <si>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</si>
  <si>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</si>
  <si>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</si>
  <si>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</si>
  <si>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</si>
  <si>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</si>
  <si>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</si>
  <si>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</si>
  <si>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</si>
  <si>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</si>
  <si>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</si>
  <si>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</si>
  <si>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</si>
  <si>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</si>
  <si>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</si>
  <si>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</si>
  <si>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</si>
  <si>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</si>
  <si>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</si>
  <si>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</si>
  <si>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</si>
  <si>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</si>
  <si>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</si>
  <si>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</si>
  <si>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</si>
  <si>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</si>
  <si>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</si>
  <si>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</si>
  <si>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</si>
  <si>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</si>
  <si>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</si>
  <si>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</si>
  <si>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</si>
  <si>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</si>
  <si>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</si>
  <si>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</si>
  <si>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</si>
  <si>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</si>
  <si>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</si>
  <si>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</si>
  <si>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</si>
  <si>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</si>
  <si>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</si>
  <si>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</si>
  <si>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</si>
  <si>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</si>
  <si>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</si>
  <si>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</si>
  <si>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</si>
  <si>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</si>
  <si>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</si>
  <si>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</si>
  <si>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</si>
  <si>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</si>
  <si>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</si>
  <si>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</si>
  <si>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</si>
  <si>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</si>
  <si>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</si>
  <si>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</si>
  <si>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</si>
  <si>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</si>
  <si>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</si>
  <si>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</si>
  <si>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</si>
  <si>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</si>
  <si>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</si>
  <si>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</si>
  <si>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</si>
  <si>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</si>
  <si>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</si>
  <si>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</si>
  <si>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</si>
  <si>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</si>
  <si>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</si>
  <si>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</si>
  <si>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</si>
  <si>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</si>
  <si>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</si>
  <si>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</si>
  <si>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</si>
  <si>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</si>
  <si>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</si>
  <si>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</si>
  <si>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</si>
  <si>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</si>
  <si>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</si>
  <si>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</si>
  <si>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</si>
  <si>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</si>
  <si>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</si>
  <si>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</si>
  <si>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</si>
  <si>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</si>
  <si>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</si>
  <si>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</si>
  <si>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</si>
  <si>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</si>
  <si>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</si>
  <si>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</si>
  <si>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</si>
  <si>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</si>
  <si>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</si>
  <si>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</si>
  <si>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</si>
  <si>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</si>
  <si>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</si>
  <si>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</si>
  <si>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</si>
  <si>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</si>
  <si>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</si>
  <si>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</si>
  <si>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</si>
  <si>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</si>
  <si>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</si>
  <si>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</si>
  <si>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</si>
  <si>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</si>
  <si>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</si>
  <si>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</si>
  <si>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</si>
  <si>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</si>
  <si>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</si>
  <si>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</si>
  <si>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</si>
  <si>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</si>
  <si>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</si>
  <si>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</si>
  <si>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</si>
  <si>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</si>
  <si>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</si>
  <si>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</si>
  <si>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</si>
  <si>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</si>
  <si>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</si>
  <si>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</si>
  <si>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</si>
  <si>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</si>
  <si>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</si>
  <si>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</si>
  <si>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</si>
  <si>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</si>
  <si>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</si>
  <si>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</si>
  <si>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</si>
  <si>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</si>
  <si>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</si>
  <si>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</si>
  <si>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</si>
  <si>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</si>
  <si>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</si>
  <si>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</si>
  <si>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</si>
  <si>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</si>
  <si>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</si>
  <si>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</si>
  <si>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</si>
  <si>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</si>
  <si>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</si>
  <si>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</si>
  <si>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</si>
  <si>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</si>
  <si>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</si>
  <si>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</si>
  <si>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</si>
  <si>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</si>
  <si>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</si>
  <si>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</si>
  <si>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</si>
  <si>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</si>
  <si>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</si>
  <si>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</si>
  <si>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</si>
  <si>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</si>
  <si>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</si>
  <si>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</si>
  <si>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</si>
  <si>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</si>
  <si>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</si>
  <si>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</si>
  <si>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</si>
  <si>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</si>
  <si>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</si>
  <si>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</si>
  <si>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</si>
  <si>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</si>
  <si>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</si>
  <si>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</si>
  <si>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</si>
  <si>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</si>
  <si>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</si>
  <si>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</si>
  <si>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</si>
  <si>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</si>
  <si>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</si>
  <si>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</si>
  <si>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</si>
  <si>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</si>
  <si>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</si>
  <si>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</si>
  <si>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</si>
  <si>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</si>
  <si>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</si>
  <si>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</si>
  <si>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</si>
  <si>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</si>
  <si>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</si>
  <si>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</si>
  <si>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</si>
  <si>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</si>
  <si>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</si>
  <si>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</si>
  <si>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</si>
  <si>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</si>
  <si>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</si>
  <si>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</si>
  <si>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</si>
  <si>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</si>
  <si>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</si>
  <si>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</si>
  <si>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</si>
  <si>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</si>
  <si>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</si>
  <si>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</si>
  <si>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</si>
  <si>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</si>
  <si>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</si>
  <si>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</si>
  <si>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</si>
  <si>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</si>
  <si>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</si>
  <si>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</si>
  <si>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</si>
  <si>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</si>
  <si>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</si>
  <si>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</si>
  <si>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</si>
  <si>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</si>
  <si>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</si>
  <si>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</si>
  <si>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</si>
  <si>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</si>
  <si>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</si>
  <si>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</si>
  <si>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</si>
  <si>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</si>
  <si>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</si>
  <si>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</si>
  <si>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</si>
  <si>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</si>
  <si>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</si>
  <si>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</si>
  <si>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</si>
  <si>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</si>
  <si>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</si>
  <si>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</si>
  <si>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</si>
  <si>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</si>
  <si>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</si>
  <si>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</si>
  <si>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</si>
  <si>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</si>
  <si>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</si>
  <si>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</si>
  <si>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</si>
  <si>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</si>
  <si>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</si>
  <si>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</si>
  <si>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</si>
  <si>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</si>
  <si>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</si>
  <si>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</si>
  <si>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</si>
  <si>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</si>
  <si>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</si>
  <si>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</si>
  <si>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</si>
  <si>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</si>
  <si>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</si>
  <si>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</si>
  <si>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</si>
  <si>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</si>
  <si>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</si>
  <si>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</si>
  <si>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</si>
  <si>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</si>
  <si>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</si>
  <si>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</si>
  <si>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</si>
  <si>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</si>
  <si>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</si>
  <si>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</si>
  <si>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</si>
  <si>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</si>
  <si>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</si>
  <si>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</si>
  <si>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</si>
  <si>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</si>
  <si>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</si>
  <si>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</si>
  <si>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</si>
  <si>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</si>
  <si>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</si>
  <si>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</si>
  <si>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</si>
  <si>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</si>
  <si>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</si>
  <si>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</si>
  <si>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</si>
  <si>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</si>
  <si>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</si>
  <si>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</si>
  <si>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</si>
  <si>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</si>
  <si>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</si>
  <si>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</si>
  <si>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</si>
  <si>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</si>
  <si>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</si>
  <si>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</si>
  <si>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</si>
  <si>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</si>
  <si>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</si>
  <si>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</si>
  <si>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</si>
  <si>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</si>
  <si>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</si>
  <si>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</si>
  <si>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</si>
  <si>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</si>
  <si>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</si>
  <si>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</si>
  <si>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</si>
  <si>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</si>
  <si>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</si>
  <si>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</si>
  <si>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</si>
  <si>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</si>
  <si>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</si>
  <si>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</si>
  <si>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</si>
  <si>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</si>
  <si>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</si>
  <si>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</si>
  <si>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</si>
  <si>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</si>
  <si>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</si>
  <si>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</si>
  <si>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</si>
  <si>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</si>
  <si>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</si>
  <si>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</si>
  <si>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</si>
  <si>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</si>
  <si>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</si>
  <si>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</si>
  <si>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</si>
  <si>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</si>
  <si>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</si>
  <si>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</si>
  <si>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</si>
  <si>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</si>
  <si>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</si>
  <si>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</si>
  <si>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</si>
  <si>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</si>
  <si>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</si>
  <si>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</si>
  <si>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</si>
  <si>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</si>
  <si>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</si>
  <si>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</si>
  <si>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</si>
  <si>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</si>
  <si>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</si>
  <si>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</si>
  <si>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</si>
  <si>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</si>
  <si>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</si>
  <si>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</si>
  <si>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</si>
  <si>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</si>
  <si>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</si>
  <si>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</si>
  <si>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</si>
  <si>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</si>
  <si>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</si>
  <si>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</si>
  <si>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</si>
  <si>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</si>
  <si>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</si>
  <si>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</si>
  <si>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</si>
  <si>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</si>
  <si>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</si>
  <si>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</si>
  <si>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</si>
  <si>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</si>
  <si>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</si>
  <si>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</si>
  <si>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</si>
  <si>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</si>
  <si>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</si>
  <si>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</si>
  <si>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</si>
  <si>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</si>
  <si>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</si>
  <si>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</si>
  <si>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</si>
  <si>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</si>
  <si>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</si>
  <si>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</si>
  <si>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</si>
  <si>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</si>
  <si>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</si>
  <si>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</si>
  <si>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</si>
  <si>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</si>
  <si>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</si>
  <si>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</si>
  <si>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</si>
  <si>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</si>
  <si>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</si>
  <si>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</si>
  <si>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</si>
  <si>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</si>
  <si>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</si>
  <si>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</si>
  <si>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</si>
  <si>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</si>
  <si>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</si>
  <si>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</si>
  <si>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</si>
  <si>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</si>
  <si>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</si>
  <si>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</si>
  <si>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</si>
  <si>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</si>
  <si>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</si>
  <si>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</si>
  <si>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</si>
  <si>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</si>
  <si>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</si>
  <si>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</si>
  <si>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</si>
  <si>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</si>
  <si>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</si>
  <si>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</si>
  <si>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</si>
  <si>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</si>
  <si>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</si>
  <si>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</si>
  <si>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</si>
  <si>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</si>
  <si>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</si>
  <si>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</si>
  <si>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</si>
  <si>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</si>
  <si>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</si>
  <si>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</si>
  <si>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</si>
  <si>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</si>
  <si>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</si>
  <si>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</si>
  <si>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</si>
  <si>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</si>
  <si>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</si>
  <si>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</si>
  <si>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</si>
  <si>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</si>
  <si>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</si>
  <si>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</si>
  <si>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</si>
  <si>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</si>
  <si>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</si>
  <si>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</si>
  <si>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</si>
  <si>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</si>
  <si>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</si>
  <si>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</si>
  <si>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</si>
  <si>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</si>
  <si>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</si>
  <si>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</si>
  <si>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</si>
  <si>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</si>
  <si>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</si>
  <si>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</si>
  <si>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</si>
  <si>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</si>
  <si>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</si>
  <si>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</si>
  <si>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</si>
  <si>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</si>
  <si>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</si>
  <si>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</si>
  <si>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</si>
  <si>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</si>
  <si>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</si>
  <si>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</si>
  <si>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</si>
  <si>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</si>
  <si>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</si>
  <si>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</si>
  <si>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</si>
  <si>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</si>
  <si>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</si>
  <si>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</si>
  <si>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</si>
  <si>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</si>
  <si>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</si>
  <si>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</si>
  <si>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</si>
  <si>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</si>
  <si>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</si>
  <si>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</si>
  <si>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</si>
  <si>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</si>
  <si>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</si>
  <si>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</si>
  <si>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</si>
  <si>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</si>
  <si>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</si>
  <si>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</si>
  <si>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</si>
  <si>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</si>
  <si>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</si>
  <si>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</si>
  <si>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</si>
  <si>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</si>
  <si>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</si>
  <si>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</si>
  <si>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</si>
  <si>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</si>
  <si>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</si>
  <si>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</si>
  <si>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</si>
  <si>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</si>
  <si>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</si>
  <si>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</si>
  <si>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</si>
  <si>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</si>
  <si>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</si>
  <si>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</si>
  <si>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</si>
  <si>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</si>
  <si>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</si>
  <si>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</si>
  <si>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</si>
  <si>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</si>
  <si>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</si>
  <si>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</si>
  <si>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</si>
  <si>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</si>
  <si>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</si>
  <si>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</si>
  <si>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</si>
  <si>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</si>
  <si>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</si>
  <si>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</si>
  <si>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</si>
  <si>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</si>
  <si>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</si>
  <si>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</si>
  <si>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</si>
  <si>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</si>
  <si>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</si>
  <si>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</si>
  <si>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</si>
  <si>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</si>
  <si>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</si>
  <si>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</si>
  <si>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</si>
  <si>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</si>
  <si>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</si>
  <si>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</si>
  <si>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</si>
  <si>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</si>
  <si>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</si>
  <si>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</si>
  <si>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</si>
  <si>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</si>
  <si>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</si>
  <si>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</si>
  <si>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</si>
  <si>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</si>
  <si>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</si>
  <si>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</si>
  <si>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</si>
  <si>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</si>
  <si>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</si>
  <si>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</si>
  <si>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</si>
  <si>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</si>
  <si>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</si>
  <si>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</si>
  <si>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</si>
  <si>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</si>
  <si>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</si>
  <si>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</si>
  <si>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</si>
  <si>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</si>
  <si>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</si>
  <si>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</si>
  <si>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</si>
  <si>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</si>
  <si>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</si>
  <si>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</si>
  <si>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</si>
  <si>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</si>
  <si>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</si>
  <si>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</si>
  <si>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</si>
  <si>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</si>
  <si>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</si>
  <si>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</si>
  <si>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</si>
  <si>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</si>
  <si>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</si>
  <si>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</si>
  <si>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</si>
  <si>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</si>
  <si>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</si>
  <si>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</si>
  <si>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</si>
  <si>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</si>
  <si>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</si>
  <si>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</si>
  <si>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</si>
  <si>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</si>
  <si>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</si>
  <si>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</si>
  <si>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</si>
  <si>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</si>
  <si>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</si>
  <si>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</si>
  <si>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</si>
  <si>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</si>
  <si>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</si>
  <si>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</si>
  <si>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</si>
  <si>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</si>
  <si>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</si>
  <si>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</si>
  <si>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</si>
  <si>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</si>
  <si>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</si>
  <si>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</si>
  <si>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</si>
  <si>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</si>
  <si>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</si>
  <si>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</si>
  <si>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</si>
  <si>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</si>
  <si>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</si>
  <si>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</si>
  <si>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</si>
  <si>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</si>
  <si>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</si>
  <si>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</si>
  <si>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</si>
  <si>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</si>
  <si>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</si>
  <si>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</si>
  <si>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</si>
  <si>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</si>
  <si>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</si>
  <si>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</si>
  <si>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</si>
  <si>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</si>
  <si>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</si>
  <si>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</si>
  <si>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</si>
  <si>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</si>
  <si>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</si>
  <si>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</si>
  <si>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</si>
  <si>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</si>
  <si>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</si>
  <si>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</si>
  <si>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</si>
  <si>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</si>
  <si>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</si>
  <si>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</si>
  <si>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</si>
  <si>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</si>
  <si>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</si>
  <si>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</si>
  <si>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</si>
  <si>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</si>
  <si>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</si>
  <si>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</si>
  <si>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</si>
  <si>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</si>
  <si>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</si>
  <si>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</si>
  <si>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</si>
  <si>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</si>
  <si>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</si>
  <si>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</si>
  <si>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</si>
  <si>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</si>
  <si>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</si>
  <si>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</si>
  <si>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</si>
  <si>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</si>
  <si>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</si>
  <si>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</si>
  <si>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</si>
  <si>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</si>
  <si>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</si>
  <si>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</si>
  <si>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</si>
  <si>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</si>
  <si>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</si>
  <si>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</si>
  <si>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</si>
  <si>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</si>
  <si>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</si>
  <si>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</si>
  <si>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</si>
  <si>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</si>
  <si>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</si>
  <si>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</si>
  <si>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</si>
  <si>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</si>
  <si>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</si>
  <si>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</si>
  <si>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</si>
  <si>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</si>
  <si>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</si>
  <si>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</si>
  <si>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</si>
  <si>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</si>
  <si>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</si>
  <si>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</si>
  <si>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</si>
  <si>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</si>
  <si>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</si>
  <si>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</si>
  <si>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</si>
  <si>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</si>
  <si>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</si>
  <si>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</si>
  <si>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</si>
  <si>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</si>
  <si>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</si>
  <si>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</si>
  <si>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</si>
  <si>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</si>
  <si>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</si>
  <si>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</si>
  <si>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</si>
  <si>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</si>
  <si>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</si>
  <si>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</si>
  <si>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</si>
  <si>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</si>
  <si>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</si>
  <si>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</si>
  <si>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</si>
  <si>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</si>
  <si>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</si>
  <si>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</si>
  <si>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</si>
  <si>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</si>
  <si>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</si>
  <si>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</si>
  <si>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</si>
  <si>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</si>
  <si>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</si>
  <si>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</si>
  <si>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</si>
  <si>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</si>
  <si>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</si>
  <si>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</si>
  <si>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</si>
  <si>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</si>
  <si>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</si>
  <si>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</si>
  <si>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</si>
  <si>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</si>
  <si>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</si>
  <si>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</si>
  <si>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</si>
  <si>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</si>
  <si>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</si>
  <si>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</si>
  <si>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</si>
  <si>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</si>
  <si>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</si>
  <si>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</si>
  <si>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</si>
  <si>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</si>
  <si>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</si>
  <si>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</si>
  <si>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</si>
  <si>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</si>
  <si>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</si>
  <si>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</si>
  <si>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</si>
  <si>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</si>
  <si>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</si>
  <si>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</si>
  <si>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</si>
  <si>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</si>
  <si>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</si>
  <si>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</si>
  <si>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</si>
  <si>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</si>
  <si>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</si>
  <si>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</si>
  <si>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</si>
  <si>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</si>
  <si>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</si>
  <si>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</si>
  <si>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</si>
  <si>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</si>
  <si>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</si>
  <si>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</si>
  <si>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</si>
  <si>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</si>
  <si>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</si>
  <si>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</si>
  <si>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</si>
  <si>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</si>
  <si>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</si>
  <si>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</si>
  <si>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</si>
  <si>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</si>
  <si>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</si>
  <si>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</si>
  <si>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</si>
  <si>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</si>
  <si>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</si>
  <si>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</si>
  <si>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</si>
  <si>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</si>
  <si>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</si>
  <si>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</si>
  <si>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</si>
  <si>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</si>
  <si>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</si>
  <si>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</si>
  <si>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</si>
  <si>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</si>
  <si>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</si>
  <si>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</si>
  <si>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</si>
  <si>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</si>
  <si>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</si>
  <si>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</si>
  <si>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</si>
  <si>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</si>
  <si>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</si>
  <si>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</si>
  <si>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</si>
  <si>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</si>
  <si>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</si>
  <si>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</si>
  <si>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</si>
  <si>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</si>
  <si>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</si>
  <si>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</si>
  <si>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</si>
  <si>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</si>
  <si>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</si>
  <si>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</si>
  <si>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</si>
  <si>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</si>
  <si>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</si>
  <si>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</si>
  <si>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</si>
  <si>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</si>
  <si>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</si>
  <si>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</si>
  <si>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</si>
  <si>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</si>
  <si>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</si>
  <si>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</si>
  <si>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</si>
  <si>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</si>
  <si>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</si>
  <si>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</si>
  <si>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</si>
  <si>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</si>
  <si>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</si>
  <si>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</si>
  <si>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</si>
  <si>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</si>
  <si>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</si>
  <si>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</si>
  <si>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</si>
  <si>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</si>
  <si>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</si>
  <si>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</si>
  <si>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</si>
  <si>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</si>
  <si>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</si>
  <si>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</si>
  <si>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</si>
  <si>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</si>
  <si>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</si>
  <si>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</si>
  <si>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</si>
  <si>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</si>
  <si>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</si>
  <si>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</si>
  <si>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</si>
  <si>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</si>
  <si>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</si>
  <si>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</si>
  <si>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</si>
  <si>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</si>
  <si>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</si>
  <si>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</si>
  <si>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</si>
  <si>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</si>
  <si>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</si>
  <si>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</si>
  <si>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</si>
  <si>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</si>
  <si>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</si>
  <si>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</si>
  <si>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</si>
  <si>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</si>
  <si>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</si>
  <si>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</si>
  <si>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</si>
  <si>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</si>
  <si>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</si>
  <si>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</si>
  <si>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</si>
  <si>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</si>
  <si>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</si>
  <si>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</si>
  <si>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</si>
  <si>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</si>
  <si>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</si>
  <si>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</si>
  <si>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</si>
  <si>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</si>
  <si>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</si>
  <si>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</si>
  <si>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</si>
  <si>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</si>
  <si>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</si>
  <si>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</si>
  <si>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</si>
  <si>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</si>
  <si>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</si>
  <si>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</si>
  <si>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</si>
  <si>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</si>
  <si>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</si>
  <si>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</si>
  <si>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</si>
  <si>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</si>
  <si>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</si>
  <si>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</si>
  <si>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</si>
  <si>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</si>
  <si>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</si>
  <si>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</si>
  <si>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</si>
  <si>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</si>
  <si>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</si>
  <si>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</si>
  <si>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</si>
  <si>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</si>
  <si>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</si>
  <si>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</si>
  <si>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</si>
  <si>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</si>
  <si>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</si>
  <si>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</si>
  <si>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</si>
  <si>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</si>
  <si>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</si>
  <si>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</si>
  <si>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</si>
  <si>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</si>
  <si>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</si>
  <si>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</si>
  <si>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</si>
  <si>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</si>
  <si>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</si>
  <si>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</si>
  <si>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</si>
  <si>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</si>
  <si>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</si>
  <si>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</si>
  <si>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</si>
  <si>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</si>
  <si>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</si>
  <si>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</si>
  <si>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</si>
  <si>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</si>
  <si>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</si>
  <si>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</si>
  <si>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</si>
  <si>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</si>
  <si>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</si>
  <si>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</si>
  <si>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</si>
  <si>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</si>
  <si>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</si>
  <si>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</si>
  <si>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</si>
  <si>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</si>
  <si>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</si>
  <si>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</si>
  <si>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</si>
  <si>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</si>
  <si>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</si>
  <si>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</si>
  <si>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</si>
  <si>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</si>
  <si>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</si>
  <si>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</si>
  <si>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</si>
  <si>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</si>
  <si>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</si>
  <si>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</si>
  <si>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</si>
  <si>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</si>
  <si>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</si>
  <si>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</si>
  <si>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</si>
  <si>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</si>
  <si>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</si>
  <si>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</si>
  <si>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</si>
  <si>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</si>
  <si>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</si>
  <si>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</si>
  <si>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</si>
  <si>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</si>
  <si>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</si>
  <si>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</si>
  <si>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</si>
  <si>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</si>
  <si>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</si>
  <si>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</si>
  <si>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</si>
  <si>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</si>
  <si>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</si>
  <si>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</si>
  <si>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</si>
  <si>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</si>
  <si>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</si>
  <si>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</si>
  <si>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</si>
  <si>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</si>
  <si>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</si>
  <si>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</si>
  <si>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</si>
  <si>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</si>
  <si>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</si>
  <si>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</si>
  <si>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</si>
  <si>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</si>
  <si>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</si>
  <si>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</si>
  <si>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</si>
  <si>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</si>
  <si>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</si>
  <si>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</si>
  <si>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</si>
  <si>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</si>
  <si>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</si>
  <si>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</si>
  <si>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</si>
  <si>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</si>
  <si>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</si>
  <si>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</si>
  <si>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</si>
  <si>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</si>
  <si>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</si>
  <si>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</si>
  <si>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</si>
  <si>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</si>
  <si>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</si>
  <si>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</si>
  <si>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</si>
  <si>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</si>
  <si>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</si>
  <si>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</si>
  <si>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</si>
  <si>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</si>
  <si>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</si>
  <si>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</si>
  <si>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</si>
  <si>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</si>
  <si>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</si>
  <si>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</si>
  <si>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</si>
  <si>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</si>
  <si>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</si>
  <si>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</si>
  <si>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</si>
  <si>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</si>
  <si>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</si>
  <si>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</si>
  <si>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</si>
  <si>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</si>
  <si>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</si>
  <si>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</si>
  <si>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</si>
  <si>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</si>
  <si>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</si>
  <si>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</si>
  <si>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</si>
  <si>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</si>
  <si>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</si>
  <si>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</si>
  <si>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</si>
  <si>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</si>
  <si>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</si>
  <si>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</si>
  <si>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</si>
  <si>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</si>
  <si>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</si>
  <si>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</si>
  <si>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</si>
  <si>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</si>
  <si>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</si>
  <si>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</si>
  <si>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</si>
  <si>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</si>
  <si>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</si>
  <si>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</si>
  <si>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</si>
  <si>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</si>
  <si>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</si>
  <si>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</si>
  <si>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</si>
  <si>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</si>
  <si>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</si>
  <si>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</si>
  <si>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</si>
  <si>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</si>
  <si>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</si>
  <si>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</si>
  <si>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</si>
  <si>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</si>
  <si>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</si>
  <si>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</si>
  <si>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</si>
  <si>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</si>
  <si>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</si>
  <si>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</si>
  <si>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</si>
  <si>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</si>
  <si>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</si>
  <si>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</si>
  <si>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</si>
  <si>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</si>
  <si>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</si>
  <si>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</si>
  <si>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</si>
  <si>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</si>
  <si>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</si>
  <si>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</si>
  <si>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</si>
  <si>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</si>
  <si>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</si>
  <si>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</si>
  <si>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</si>
  <si>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</si>
  <si>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</si>
  <si>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</si>
  <si>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</si>
  <si>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</si>
  <si>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</si>
  <si>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</si>
  <si>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</si>
  <si>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</si>
  <si>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</si>
  <si>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</si>
  <si>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</si>
  <si>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</si>
  <si>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</si>
  <si>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</si>
  <si>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</si>
  <si>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</si>
  <si>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</si>
  <si>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</si>
  <si>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</si>
  <si>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</si>
  <si>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</si>
  <si>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</si>
  <si>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</si>
  <si>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</si>
  <si>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</si>
  <si>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</si>
  <si>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</si>
  <si>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</si>
  <si>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</si>
  <si>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</si>
  <si>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</si>
  <si>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</si>
  <si>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</si>
  <si>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</si>
  <si>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</si>
  <si>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</si>
  <si>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</si>
  <si>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</si>
  <si>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</si>
  <si>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</si>
  <si>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</si>
  <si>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</si>
  <si>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</si>
  <si>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</si>
  <si>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</si>
  <si>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</si>
  <si>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</si>
  <si>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</si>
  <si>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</si>
  <si>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</si>
  <si>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</si>
  <si>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</si>
  <si>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</si>
  <si>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</si>
  <si>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</si>
  <si>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</si>
  <si>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</si>
  <si>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</si>
  <si>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</si>
  <si>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</si>
  <si>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</si>
  <si>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</si>
  <si>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</si>
  <si>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</si>
  <si>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</si>
  <si>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</si>
  <si>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</si>
  <si>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</si>
  <si>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</si>
  <si>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</si>
  <si>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</si>
  <si>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</si>
  <si>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</si>
  <si>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</si>
  <si>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</si>
  <si>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</si>
  <si>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</si>
  <si>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</si>
  <si>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</si>
  <si>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</si>
  <si>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</si>
  <si>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</si>
  <si>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</si>
  <si>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</si>
  <si>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</si>
  <si>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</si>
  <si>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</si>
  <si>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</si>
  <si>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</si>
  <si>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</si>
  <si>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</si>
  <si>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</si>
  <si>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</si>
  <si>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</si>
  <si>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</si>
  <si>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</si>
  <si>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</si>
  <si>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</si>
  <si>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</si>
  <si>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</si>
  <si>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</si>
  <si>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</si>
  <si>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</si>
  <si>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</si>
  <si>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</si>
  <si>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</si>
  <si>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</si>
  <si>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</si>
  <si>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</si>
  <si>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</si>
  <si>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</si>
  <si>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</si>
  <si>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</si>
  <si>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</si>
  <si>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</si>
  <si>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</si>
  <si>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</si>
  <si>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</si>
  <si>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</si>
  <si>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</si>
  <si>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</si>
  <si>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</si>
  <si>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</si>
  <si>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</si>
  <si>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</si>
  <si>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</si>
  <si>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</si>
  <si>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</si>
  <si>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</si>
  <si>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</si>
  <si>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</si>
  <si>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</si>
  <si>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</si>
  <si>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</si>
  <si>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</si>
  <si>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</si>
  <si>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</si>
  <si>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</si>
  <si>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</si>
  <si>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</si>
  <si>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</si>
  <si>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</si>
  <si>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</si>
  <si>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</si>
  <si>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</si>
  <si>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</si>
  <si>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</si>
  <si>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</si>
  <si>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</si>
  <si>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</si>
  <si>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</si>
  <si>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</si>
  <si>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</si>
  <si>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</si>
  <si>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</si>
  <si>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</si>
  <si>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</si>
  <si>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</si>
  <si>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</si>
  <si>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</si>
  <si>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</si>
  <si>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</si>
  <si>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</si>
  <si>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</si>
  <si>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</si>
  <si>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</si>
  <si>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</si>
  <si>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</si>
  <si>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</si>
  <si>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</si>
  <si>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</si>
  <si>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</si>
  <si>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</si>
  <si>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</si>
  <si>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</si>
  <si>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</si>
  <si>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</si>
  <si>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</si>
  <si>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</si>
  <si>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</si>
  <si>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</si>
  <si>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</si>
  <si>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</si>
  <si>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</si>
  <si>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</si>
  <si>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</si>
  <si>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</si>
  <si>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</si>
  <si>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</si>
  <si>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</si>
  <si>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</si>
  <si>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</si>
  <si>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</si>
  <si>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</si>
  <si>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</si>
  <si>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</si>
  <si>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</si>
  <si>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</si>
  <si>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</si>
  <si>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</si>
  <si>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</si>
  <si>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</si>
  <si>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</si>
  <si>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</si>
  <si>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</si>
  <si>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</si>
  <si>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</si>
  <si>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</si>
  <si>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</si>
  <si>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</si>
  <si>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</si>
  <si>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</si>
  <si>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</si>
  <si>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</si>
  <si>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</si>
  <si>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</si>
  <si>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</si>
  <si>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</si>
  <si>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</si>
  <si>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</si>
  <si>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</si>
  <si>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</si>
  <si>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</si>
  <si>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</si>
  <si>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</si>
  <si>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</si>
  <si>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</si>
  <si>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</si>
  <si>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</si>
  <si>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</si>
  <si>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</si>
  <si>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</si>
  <si>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</si>
  <si>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</si>
  <si>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</si>
  <si>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</si>
  <si>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</si>
  <si>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</si>
  <si>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</si>
  <si>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</si>
  <si>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</si>
  <si>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</si>
  <si>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</si>
  <si>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</si>
  <si>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</si>
  <si>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</si>
  <si>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</si>
  <si>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</si>
  <si>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</si>
  <si>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</si>
  <si>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</si>
  <si>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</si>
  <si>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</si>
  <si>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</si>
  <si>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</si>
  <si>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</si>
  <si>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</si>
  <si>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</si>
  <si>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</si>
  <si>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</si>
  <si>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</si>
  <si>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</si>
  <si>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</si>
  <si>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</si>
  <si>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</si>
  <si>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</si>
  <si>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</si>
  <si>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</si>
  <si>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</si>
  <si>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</si>
  <si>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</si>
  <si>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</si>
  <si>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</si>
  <si>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</si>
  <si>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</si>
  <si>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</si>
  <si>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</si>
  <si>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</si>
  <si>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</si>
  <si>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</si>
  <si>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</si>
  <si>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</si>
  <si>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</si>
  <si>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</si>
  <si>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</si>
  <si>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</si>
  <si>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</si>
  <si>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</si>
  <si>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</si>
  <si>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</si>
  <si>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</si>
  <si>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</si>
  <si>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</si>
  <si>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</si>
  <si>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</si>
  <si>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</si>
  <si>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</si>
  <si>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</si>
  <si>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</si>
  <si>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</si>
  <si>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</si>
  <si>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</si>
  <si>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</si>
  <si>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</si>
  <si>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</si>
  <si>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</si>
  <si>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</si>
  <si>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</si>
  <si>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</si>
  <si>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</si>
  <si>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</si>
  <si>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</si>
  <si>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</si>
  <si>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</si>
  <si>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</si>
  <si>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</si>
  <si>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</si>
  <si>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</si>
  <si>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</si>
  <si>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</si>
  <si>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</si>
  <si>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</si>
  <si>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</si>
  <si>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</si>
  <si>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</si>
  <si>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</si>
  <si>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</si>
  <si>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</si>
  <si>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</si>
  <si>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</si>
  <si>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</si>
  <si>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</si>
  <si>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</si>
  <si>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</si>
  <si>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</si>
  <si>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</si>
  <si>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</si>
  <si>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</si>
  <si>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</si>
  <si>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</si>
  <si>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</si>
  <si>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</si>
  <si>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</si>
  <si>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</si>
  <si>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</si>
  <si>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</si>
  <si>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</si>
  <si>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</si>
  <si>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</si>
  <si>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</si>
  <si>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</si>
  <si>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</si>
  <si>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</si>
  <si>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</si>
  <si>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</si>
  <si>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</si>
  <si>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</si>
  <si>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</si>
  <si>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</si>
  <si>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</si>
  <si>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</si>
  <si>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</si>
  <si>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</si>
  <si>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</si>
  <si>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</si>
  <si>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</si>
  <si>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</si>
  <si>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</si>
  <si>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</si>
  <si>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</si>
  <si>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</si>
  <si>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</si>
  <si>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</si>
  <si>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</si>
  <si>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</si>
  <si>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</si>
  <si>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</si>
  <si>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</si>
  <si>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</si>
  <si>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</si>
  <si>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</si>
  <si>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</si>
  <si>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</si>
  <si>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</si>
  <si>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</si>
  <si>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</si>
  <si>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</si>
  <si>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</si>
  <si>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</si>
  <si>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</si>
  <si>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</si>
  <si>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</si>
  <si>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</si>
  <si>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</si>
  <si>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</si>
  <si>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</si>
  <si>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</si>
  <si>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</si>
  <si>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</si>
  <si>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</si>
  <si>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</si>
  <si>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</si>
  <si>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</si>
  <si>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</si>
  <si>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</si>
  <si>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</si>
  <si>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</si>
  <si>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</si>
  <si>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</si>
  <si>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</si>
  <si>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</si>
  <si>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</si>
  <si>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</si>
  <si>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</si>
  <si>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</si>
  <si>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</si>
  <si>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</si>
  <si>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</si>
  <si>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</si>
  <si>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</si>
  <si>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</si>
  <si>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</si>
  <si>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</si>
  <si>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</si>
  <si>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</si>
  <si>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</si>
  <si>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</si>
  <si>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</si>
  <si>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</si>
  <si>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</si>
  <si>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</si>
  <si>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</si>
  <si>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</si>
  <si>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</si>
  <si>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</si>
  <si>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</si>
  <si>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</si>
  <si>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</si>
  <si>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</si>
  <si>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</si>
  <si>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</si>
  <si>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</si>
  <si>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</si>
  <si>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</si>
  <si>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</si>
  <si>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</si>
  <si>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</si>
  <si>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</si>
  <si>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</si>
  <si>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</si>
  <si>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</si>
  <si>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</si>
  <si>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</si>
  <si>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</si>
  <si>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</si>
  <si>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</si>
  <si>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</si>
  <si>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</si>
  <si>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</si>
  <si>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</si>
  <si>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</si>
  <si>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</si>
  <si>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</si>
  <si>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</si>
  <si>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</si>
  <si>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</si>
  <si>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</si>
  <si>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</si>
  <si>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</si>
  <si>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</si>
  <si>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</si>
  <si>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</si>
  <si>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</si>
  <si>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</si>
  <si>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</si>
  <si>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</si>
  <si>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</si>
  <si>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</si>
  <si>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</si>
  <si>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</si>
  <si>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</si>
  <si>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</si>
  <si>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</si>
  <si>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</si>
  <si>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</si>
  <si>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</si>
  <si>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</si>
  <si>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</si>
  <si>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</si>
  <si>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</si>
  <si>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</si>
  <si>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</si>
  <si>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</si>
  <si>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</si>
  <si>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</si>
  <si>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</si>
  <si>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</si>
  <si>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</si>
  <si>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</si>
  <si>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</si>
  <si>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</si>
  <si>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</si>
  <si>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</si>
  <si>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</si>
  <si>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</si>
  <si>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</si>
  <si>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</si>
  <si>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</si>
  <si>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</si>
  <si>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</si>
  <si>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</si>
  <si>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</si>
  <si>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</si>
  <si>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</si>
  <si>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</si>
  <si>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</si>
  <si>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</si>
  <si>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</si>
  <si>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</si>
  <si>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</si>
  <si>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</si>
  <si>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</si>
  <si>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</si>
  <si>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</si>
  <si>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</si>
  <si>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</si>
  <si>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</si>
  <si>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</si>
  <si>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</si>
  <si>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</si>
  <si>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</si>
  <si>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</si>
  <si>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</si>
  <si>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</si>
  <si>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</si>
  <si>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</si>
  <si>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</si>
  <si>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</si>
  <si>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</si>
  <si>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</si>
  <si>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</si>
  <si>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</si>
  <si>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</si>
  <si>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</si>
  <si>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</si>
  <si>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</si>
  <si>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</si>
  <si>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</si>
  <si>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</si>
  <si>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</si>
  <si>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</si>
  <si>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</si>
  <si>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</si>
  <si>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</si>
  <si>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</si>
  <si>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</si>
  <si>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</si>
  <si>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</si>
  <si>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</si>
  <si>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</si>
  <si>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</si>
  <si>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</si>
  <si>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</si>
  <si>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</si>
  <si>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</si>
  <si>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</si>
  <si>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</si>
  <si>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</si>
  <si>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</si>
  <si>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</si>
  <si>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</si>
  <si>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</si>
  <si>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</si>
  <si>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</si>
  <si>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</si>
  <si>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</si>
  <si>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</si>
  <si>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</si>
  <si>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</si>
  <si>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</si>
  <si>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</si>
  <si>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</si>
  <si>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</si>
  <si>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</si>
  <si>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</si>
  <si>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</si>
  <si>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</si>
  <si>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</si>
  <si>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</si>
  <si>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</si>
  <si>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</si>
  <si>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</si>
  <si>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</si>
  <si>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</si>
  <si>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</si>
  <si>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</si>
  <si>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</si>
  <si>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</si>
  <si>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</si>
  <si>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</si>
  <si>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</si>
  <si>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</si>
  <si>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</si>
  <si>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</si>
  <si>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</si>
  <si>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</si>
  <si>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</si>
  <si>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</si>
  <si>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</si>
  <si>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</si>
  <si>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</si>
  <si>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</si>
  <si>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</si>
  <si>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</si>
  <si>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</si>
  <si>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</si>
  <si>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</si>
  <si>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</si>
  <si>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</si>
  <si>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</si>
  <si>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</si>
  <si>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</si>
  <si>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</si>
  <si>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</si>
  <si>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</si>
  <si>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</si>
  <si>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</si>
  <si>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</si>
  <si>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</si>
  <si>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</si>
  <si>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</si>
  <si>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</si>
  <si>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</si>
  <si>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</si>
  <si>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</si>
  <si>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</si>
  <si>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</si>
  <si>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</si>
  <si>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</si>
  <si>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</si>
  <si>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</si>
  <si>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</si>
  <si>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</si>
  <si>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</si>
  <si>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</si>
  <si>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</si>
  <si>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</si>
  <si>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</si>
  <si>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</si>
  <si>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</si>
  <si>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</si>
  <si>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</si>
  <si>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</si>
  <si>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</si>
  <si>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</si>
  <si>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</si>
  <si>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</si>
  <si>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</si>
  <si>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</si>
  <si>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</si>
  <si>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</si>
  <si>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</si>
  <si>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</si>
  <si>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</si>
  <si>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</si>
  <si>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</si>
  <si>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</si>
  <si>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</si>
  <si>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</si>
  <si>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</si>
  <si>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</si>
  <si>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</si>
  <si>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</si>
  <si>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</si>
  <si>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</si>
  <si>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</si>
  <si>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</si>
  <si>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</si>
  <si>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</si>
  <si>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</si>
  <si>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</si>
  <si>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</si>
  <si>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</si>
  <si>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</si>
  <si>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</si>
  <si>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</si>
  <si>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</si>
  <si>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</si>
  <si>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</si>
  <si>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</si>
  <si>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</si>
  <si>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</si>
  <si>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</si>
  <si>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</si>
  <si>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</si>
  <si>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</si>
  <si>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</si>
  <si>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</si>
  <si>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</si>
  <si>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</si>
  <si>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</si>
  <si>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</si>
  <si>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</si>
  <si>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</si>
  <si>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</si>
  <si>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</si>
  <si>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</si>
  <si>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</si>
  <si>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</si>
  <si>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</si>
  <si>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</si>
  <si>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</si>
  <si>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</si>
  <si>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</si>
  <si>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</si>
  <si>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</si>
  <si>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</si>
  <si>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</si>
  <si>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</si>
  <si>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</si>
  <si>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</si>
  <si>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</si>
  <si>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</si>
  <si>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</si>
  <si>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</si>
  <si>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</si>
  <si>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</si>
  <si>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</si>
  <si>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</si>
  <si>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</si>
  <si>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</si>
  <si>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</si>
  <si>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</si>
  <si>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</si>
  <si>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</si>
  <si>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</si>
  <si>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</si>
  <si>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</si>
  <si>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</si>
  <si>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</si>
  <si>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</si>
  <si>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</si>
  <si>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</si>
  <si>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</si>
  <si>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</si>
  <si>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</si>
  <si>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</si>
  <si>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</si>
  <si>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</si>
  <si>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</si>
  <si>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</si>
  <si>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</si>
  <si>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</si>
  <si>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</si>
  <si>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</si>
  <si>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</si>
  <si>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</si>
  <si>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</si>
  <si>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</si>
  <si>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</si>
  <si>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</si>
  <si>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</si>
  <si>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</si>
  <si>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</si>
  <si>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</si>
  <si>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</si>
  <si>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</si>
  <si>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</si>
  <si>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</si>
  <si>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</si>
  <si>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</si>
  <si>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</si>
  <si>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</si>
  <si>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</si>
  <si>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</si>
  <si>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</si>
  <si>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</si>
  <si>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</si>
  <si>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</si>
  <si>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</si>
  <si>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</si>
  <si>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</si>
  <si>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</si>
  <si>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</si>
  <si>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</si>
  <si>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</si>
  <si>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</si>
  <si>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</si>
  <si>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</si>
  <si>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</si>
  <si>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</si>
  <si>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</si>
  <si>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</si>
  <si>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</si>
  <si>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</si>
  <si>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</si>
  <si>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</si>
  <si>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</si>
  <si>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</si>
  <si>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</si>
  <si>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</si>
  <si>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</si>
  <si>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</si>
  <si>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</si>
  <si>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</si>
  <si>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</si>
  <si>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</si>
  <si>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</si>
  <si>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</si>
  <si>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</si>
  <si>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</si>
  <si>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</si>
  <si>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</si>
  <si>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</si>
  <si>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</si>
  <si>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</si>
  <si>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</si>
  <si>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</si>
  <si>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</si>
  <si>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</si>
  <si>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</si>
  <si>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</si>
  <si>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</si>
  <si>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</si>
  <si>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</si>
  <si>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</si>
  <si>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</si>
  <si>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</si>
  <si>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</si>
  <si>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</si>
  <si>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</si>
  <si>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</si>
  <si>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</si>
  <si>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</si>
  <si>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</si>
  <si>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</si>
  <si>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</si>
  <si>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</si>
  <si>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</si>
  <si>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</si>
  <si>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</si>
  <si>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</si>
  <si>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</si>
  <si>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</si>
  <si>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</si>
  <si>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</si>
  <si>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</si>
  <si>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</si>
  <si>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</si>
  <si>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</si>
  <si>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</si>
  <si>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</si>
  <si>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</si>
  <si>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</si>
  <si>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</si>
  <si>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</si>
  <si>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</si>
  <si>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</si>
  <si>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</si>
  <si>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</si>
  <si>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</si>
  <si>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</si>
  <si>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</si>
  <si>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</si>
  <si>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</si>
  <si>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</si>
  <si>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</si>
  <si>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</si>
  <si>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</si>
  <si>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</si>
  <si>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</si>
  <si>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</si>
  <si>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</si>
  <si>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</si>
  <si>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</si>
  <si>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</si>
  <si>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</si>
  <si>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</si>
  <si>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</si>
  <si>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</si>
  <si>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</si>
  <si>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</si>
  <si>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</si>
  <si>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</si>
  <si>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</si>
  <si>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</si>
  <si>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</si>
  <si>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</si>
  <si>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</si>
  <si>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</si>
  <si>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</si>
  <si>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</si>
  <si>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</si>
  <si>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</si>
  <si>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</si>
  <si>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</si>
  <si>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</si>
  <si>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</si>
  <si>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</si>
  <si>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</si>
  <si>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</si>
  <si>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</si>
  <si>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</si>
  <si>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</si>
  <si>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</si>
  <si>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</si>
  <si>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</si>
  <si>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</si>
  <si>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</si>
  <si>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</si>
  <si>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</si>
  <si>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</si>
  <si>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</si>
  <si>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</si>
  <si>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</si>
  <si>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</si>
  <si>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</si>
  <si>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</si>
  <si>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</si>
  <si>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</si>
  <si>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</si>
  <si>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</si>
  <si>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</si>
  <si>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</si>
  <si>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</si>
  <si>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</si>
  <si>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</si>
  <si>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</si>
  <si>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</si>
  <si>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</si>
  <si>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</si>
  <si>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</si>
  <si>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</si>
  <si>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</si>
  <si>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</si>
  <si>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</si>
  <si>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</si>
  <si>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</si>
  <si>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</si>
  <si>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</si>
  <si>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</si>
  <si>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</si>
  <si>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</si>
  <si>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</si>
  <si>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</si>
  <si>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</si>
  <si>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</si>
  <si>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</si>
  <si>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</si>
  <si>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</si>
  <si>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</si>
  <si>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</si>
  <si>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</si>
  <si>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</si>
  <si>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</si>
  <si>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</si>
  <si>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</si>
  <si>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</si>
  <si>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</si>
  <si>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</si>
  <si>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</si>
  <si>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</si>
  <si>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</si>
  <si>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</si>
  <si>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</si>
  <si>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</si>
  <si>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</si>
  <si>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</si>
  <si>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</si>
  <si>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</si>
  <si>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</si>
  <si>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</si>
  <si>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</si>
  <si>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</si>
  <si>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</si>
  <si>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</si>
  <si>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</si>
  <si>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</si>
  <si>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</si>
  <si>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</si>
  <si>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</si>
  <si>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</si>
  <si>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</si>
  <si>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</si>
  <si>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</si>
  <si>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</si>
  <si>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</si>
  <si>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</si>
  <si>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</si>
  <si>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</si>
  <si>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</si>
  <si>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</si>
  <si>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</si>
  <si>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</si>
  <si>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</si>
  <si>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</si>
  <si>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</si>
  <si>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</si>
  <si>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</si>
  <si>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</si>
  <si>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</si>
  <si>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</si>
  <si>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</si>
  <si>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</si>
  <si>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</si>
  <si>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</si>
  <si>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</si>
  <si>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</si>
  <si>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</si>
  <si>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</si>
  <si>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</si>
  <si>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</si>
  <si>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</si>
  <si>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</si>
  <si>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</si>
  <si>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</si>
  <si>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</si>
  <si>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</si>
  <si>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</si>
  <si>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</si>
  <si>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</si>
  <si>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</si>
  <si>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</si>
  <si>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</si>
  <si>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</si>
  <si>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</si>
  <si>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</si>
  <si>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</si>
  <si>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</si>
  <si>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</si>
  <si>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</si>
  <si>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</si>
  <si>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</si>
  <si>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</si>
  <si>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</si>
  <si>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</si>
  <si>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</si>
  <si>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</si>
  <si>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</si>
  <si>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</si>
  <si>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</si>
  <si>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</si>
  <si>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</si>
  <si>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</si>
  <si>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</si>
  <si>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</si>
  <si>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</si>
  <si>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</si>
  <si>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</si>
  <si>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</si>
  <si>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</si>
  <si>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</si>
  <si>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</si>
  <si>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</si>
  <si>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</si>
  <si>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</si>
  <si>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</si>
  <si>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</si>
  <si>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</si>
  <si>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</si>
  <si>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</si>
  <si>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</si>
  <si>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</si>
  <si>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</si>
  <si>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</si>
  <si>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</si>
  <si>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</si>
  <si>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</si>
  <si>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</si>
  <si>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</si>
  <si>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</si>
  <si>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</si>
  <si>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</si>
  <si>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</si>
  <si>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</si>
  <si>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</si>
  <si>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</si>
  <si>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</si>
  <si>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</si>
  <si>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</si>
  <si>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</si>
  <si>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</si>
  <si>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</si>
  <si>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</si>
  <si>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</si>
  <si>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</si>
  <si>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</si>
  <si>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</si>
  <si>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</si>
  <si>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</si>
  <si>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</si>
  <si>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</si>
  <si>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</si>
  <si>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</si>
  <si>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</si>
  <si>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</si>
  <si>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</si>
  <si>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</si>
  <si>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</si>
  <si>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</si>
  <si>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</si>
  <si>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</si>
  <si>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</si>
  <si>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</si>
  <si>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</si>
  <si>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</si>
  <si>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</si>
  <si>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</si>
  <si>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</si>
  <si>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</si>
  <si>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</si>
  <si>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</si>
  <si>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</si>
  <si>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</si>
  <si>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</si>
  <si>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</si>
  <si>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</si>
  <si>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</si>
  <si>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</si>
  <si>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</si>
  <si>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</si>
  <si>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</si>
  <si>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</si>
  <si>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</si>
  <si>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</si>
  <si>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</si>
  <si>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</si>
  <si>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</si>
  <si>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</si>
  <si>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</si>
  <si>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</si>
  <si>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</si>
  <si>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</si>
  <si>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</si>
  <si>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</si>
  <si>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</si>
  <si>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</si>
  <si>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</si>
  <si>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</si>
  <si>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</si>
  <si>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</si>
  <si>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</si>
  <si>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</si>
  <si>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</si>
  <si>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</si>
  <si>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</si>
  <si>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</si>
  <si>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</si>
  <si>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</si>
  <si>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</si>
  <si>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</si>
  <si>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</si>
  <si>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</si>
  <si>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</si>
  <si>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</si>
  <si>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</si>
  <si>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</si>
  <si>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</si>
  <si>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</si>
  <si>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</si>
  <si>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</si>
  <si>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</si>
  <si>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</si>
  <si>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</si>
  <si>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</si>
  <si>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</si>
  <si>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</si>
  <si>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</si>
  <si>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</si>
  <si>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</si>
  <si>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</si>
  <si>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</si>
  <si>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</si>
  <si>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</si>
  <si>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</si>
  <si>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</si>
  <si>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</si>
  <si>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</si>
  <si>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</si>
  <si>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</si>
  <si>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</si>
  <si>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</si>
  <si>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</si>
  <si>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</si>
  <si>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</si>
  <si>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</si>
  <si>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</si>
  <si>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</si>
  <si>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</si>
  <si>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</si>
  <si>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</si>
  <si>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</si>
  <si>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</si>
  <si>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</si>
  <si>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</si>
  <si>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</si>
  <si>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</si>
  <si>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</si>
  <si>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</si>
  <si>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</si>
  <si>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</si>
  <si>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</si>
  <si>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</si>
  <si>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</si>
  <si>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</si>
  <si>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</si>
  <si>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</si>
  <si>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</si>
  <si>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</si>
  <si>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</si>
  <si>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</si>
  <si>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</si>
  <si>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</si>
  <si>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</si>
  <si>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</si>
  <si>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</si>
  <si>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</si>
  <si>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</si>
  <si>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</si>
  <si>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</si>
  <si>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</si>
  <si>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</si>
  <si>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</si>
  <si>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</si>
  <si>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</si>
  <si>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</si>
  <si>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</si>
  <si>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</si>
  <si>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</si>
  <si>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</si>
  <si>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</si>
  <si>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</si>
  <si>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</si>
  <si>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</si>
  <si>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</si>
  <si>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</si>
  <si>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</si>
  <si>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</si>
  <si>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</si>
  <si>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</si>
  <si>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</si>
  <si>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</si>
  <si>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</si>
  <si>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</si>
  <si>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</si>
  <si>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</si>
  <si>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</si>
  <si>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</si>
  <si>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</si>
  <si>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</si>
  <si>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</si>
  <si>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</si>
  <si>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</si>
  <si>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</si>
  <si>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</si>
  <si>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</si>
  <si>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</si>
  <si>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</si>
  <si>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</si>
  <si>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</si>
  <si>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</si>
  <si>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</si>
  <si>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</si>
  <si>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</si>
  <si>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</si>
  <si>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</si>
  <si>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</si>
  <si>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</si>
  <si>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</si>
  <si>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</si>
  <si>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</si>
  <si>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</si>
  <si>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</si>
  <si>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</si>
  <si>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</si>
  <si>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</si>
  <si>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</si>
  <si>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</si>
  <si>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</si>
  <si>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</si>
  <si>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</si>
  <si>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</si>
  <si>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</si>
  <si>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</si>
  <si>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</si>
  <si>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</si>
  <si>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</si>
  <si>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</si>
  <si>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</si>
  <si>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</si>
  <si>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</si>
  <si>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</si>
  <si>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</si>
  <si>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</si>
  <si>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</si>
  <si>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</si>
  <si>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</si>
  <si>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</si>
  <si>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</si>
  <si>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</si>
  <si>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</si>
  <si>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</si>
  <si>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</si>
  <si>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</si>
  <si>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</si>
  <si>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</si>
  <si>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</si>
  <si>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</si>
  <si>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</si>
  <si>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</si>
  <si>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</si>
  <si>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</si>
  <si>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</si>
  <si>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</si>
  <si>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</si>
  <si>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</si>
  <si>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</si>
  <si>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</si>
  <si>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</si>
  <si>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</si>
  <si>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</si>
  <si>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</si>
  <si>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</si>
  <si>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</si>
  <si>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</si>
  <si>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</si>
  <si>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</si>
  <si>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</si>
  <si>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</si>
  <si>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</si>
  <si>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</si>
  <si>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</si>
  <si>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</si>
  <si>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</si>
  <si>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</si>
  <si>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</si>
  <si>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</si>
  <si>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</si>
  <si>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</si>
  <si>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</si>
  <si>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</si>
  <si>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</si>
  <si>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</si>
  <si>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</si>
  <si>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</si>
  <si>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</si>
  <si>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</si>
  <si>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</si>
  <si>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</si>
  <si>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</si>
  <si>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</si>
  <si>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</si>
  <si>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</si>
  <si>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</si>
  <si>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</si>
  <si>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</si>
  <si>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</si>
  <si>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</si>
  <si>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</si>
  <si>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</si>
  <si>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</si>
  <si>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</si>
  <si>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</si>
  <si>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</si>
  <si>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</si>
  <si>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</si>
  <si>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</si>
  <si>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</si>
  <si>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</si>
  <si>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</si>
  <si>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</si>
  <si>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</si>
  <si>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</si>
  <si>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</si>
  <si>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</si>
  <si>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</si>
  <si>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</si>
  <si>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</si>
  <si>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</si>
  <si>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</si>
  <si>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</si>
  <si>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</si>
  <si>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</si>
  <si>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</si>
  <si>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</si>
  <si>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</si>
  <si>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</si>
  <si>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</si>
  <si>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</si>
  <si>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</si>
  <si>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</si>
  <si>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</si>
  <si>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</si>
  <si>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</si>
  <si>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</si>
  <si>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</si>
  <si>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</si>
  <si>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</si>
  <si>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</si>
  <si>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</si>
  <si>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</si>
  <si>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</si>
  <si>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</si>
  <si>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</si>
  <si>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</si>
  <si>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</si>
  <si>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</si>
  <si>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</si>
  <si>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</si>
  <si>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</si>
  <si>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</si>
  <si>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</si>
  <si>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</si>
  <si>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</si>
  <si>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</si>
  <si>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</si>
  <si>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</si>
  <si>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</si>
  <si>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</si>
  <si>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</si>
  <si>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</si>
  <si>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</si>
  <si>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</si>
  <si>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</si>
  <si>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</si>
  <si>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</si>
  <si>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</si>
  <si>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</si>
  <si>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</si>
  <si>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</si>
  <si>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</si>
  <si>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</si>
  <si>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</si>
  <si>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</si>
  <si>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</si>
  <si>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</si>
  <si>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</si>
  <si>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</si>
  <si>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</si>
  <si>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</si>
  <si>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</si>
  <si>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</si>
  <si>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</si>
  <si>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</si>
  <si>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</si>
  <si>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</si>
  <si>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</si>
  <si>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</si>
  <si>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</si>
  <si>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</si>
  <si>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</si>
  <si>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</si>
  <si>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</si>
  <si>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</si>
  <si>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</si>
  <si>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</si>
  <si>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</si>
  <si>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</si>
  <si>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</si>
  <si>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</si>
  <si>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</si>
  <si>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</si>
  <si>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</si>
  <si>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</si>
  <si>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</si>
  <si>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</si>
  <si>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</si>
  <si>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</si>
  <si>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</si>
  <si>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</si>
  <si>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</si>
  <si>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</si>
  <si>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</si>
  <si>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</si>
  <si>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</si>
  <si>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</si>
  <si>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</si>
  <si>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</si>
  <si>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</si>
  <si>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</si>
  <si>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</si>
  <si>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</si>
  <si>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</si>
  <si>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</si>
  <si>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</si>
  <si>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</si>
  <si>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</si>
  <si>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</si>
  <si>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</si>
  <si>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</si>
  <si>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</si>
  <si>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</si>
  <si>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</si>
  <si>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</si>
  <si>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</si>
  <si>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</si>
  <si>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</si>
  <si>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</si>
  <si>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</si>
  <si>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</si>
  <si>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</si>
  <si>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</si>
  <si>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</si>
  <si>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</si>
  <si>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</si>
  <si>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</si>
  <si>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</si>
  <si>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</si>
  <si>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</si>
  <si>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</si>
  <si>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</si>
  <si>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</si>
  <si>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</si>
  <si>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</si>
  <si>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</si>
  <si>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</si>
  <si>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</si>
  <si>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</si>
  <si>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</si>
  <si>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</si>
  <si>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</si>
  <si>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</si>
  <si>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</si>
  <si>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</si>
  <si>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</si>
  <si>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</si>
  <si>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</si>
  <si>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</si>
  <si>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</si>
  <si>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</si>
  <si>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</si>
  <si>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</si>
  <si>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</si>
  <si>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</si>
  <si>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</si>
  <si>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</si>
  <si>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</si>
  <si>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</si>
  <si>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</si>
  <si>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</si>
  <si>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</si>
  <si>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</si>
  <si>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</si>
  <si>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</si>
  <si>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</si>
  <si>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</si>
  <si>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</si>
  <si>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</si>
  <si>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</si>
  <si>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</si>
  <si>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</si>
  <si>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</si>
  <si>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</si>
  <si>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</si>
  <si>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</si>
  <si>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</si>
  <si>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</si>
  <si>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</si>
  <si>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</si>
  <si>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</si>
  <si>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</si>
  <si>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</si>
  <si>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</si>
  <si>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</si>
  <si>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</si>
  <si>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</si>
  <si>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</si>
  <si>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</si>
  <si>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</si>
  <si>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</si>
  <si>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</si>
  <si>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</si>
  <si>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</si>
  <si>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</si>
  <si>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</si>
  <si>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</si>
  <si>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</si>
  <si>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</si>
  <si>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</si>
  <si>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</si>
  <si>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</si>
  <si>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</si>
  <si>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</si>
  <si>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</si>
  <si>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</si>
  <si>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</si>
  <si>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</si>
  <si>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</si>
  <si>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</si>
  <si>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</si>
  <si>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</si>
  <si>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</si>
  <si>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</si>
  <si>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</si>
  <si>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</si>
  <si>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</si>
  <si>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</si>
  <si>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</si>
  <si>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</si>
  <si>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</si>
  <si>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</si>
  <si>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</si>
  <si>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</si>
  <si>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</si>
  <si>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</si>
  <si>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</si>
  <si>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</si>
  <si>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</si>
  <si>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</si>
  <si>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</si>
  <si>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</si>
  <si>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</si>
  <si>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</si>
  <si>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</si>
  <si>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</si>
  <si>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</si>
  <si>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</si>
  <si>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</si>
  <si>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</si>
  <si>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</si>
  <si>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</si>
  <si>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</si>
  <si>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</si>
  <si>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</si>
  <si>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</si>
  <si>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</si>
  <si>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</si>
  <si>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</si>
  <si>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</si>
  <si>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</si>
  <si>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</si>
  <si>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</si>
  <si>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</si>
  <si>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</si>
  <si>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</si>
  <si>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</si>
  <si>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</si>
  <si>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</si>
  <si>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</si>
  <si>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</si>
  <si>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</si>
  <si>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</si>
  <si>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</si>
  <si>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</si>
  <si>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</si>
  <si>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</si>
  <si>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</si>
  <si>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</si>
  <si>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</si>
  <si>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</si>
  <si>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</si>
  <si>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</si>
  <si>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</si>
  <si>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</si>
  <si>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</si>
  <si>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</si>
  <si>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</si>
  <si>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</si>
  <si>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</si>
  <si>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</si>
  <si>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</si>
  <si>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</si>
  <si>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</si>
  <si>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</si>
  <si>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</si>
  <si>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</si>
  <si>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</si>
  <si>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</si>
  <si>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</si>
  <si>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</si>
  <si>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</si>
  <si>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</si>
  <si>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</si>
  <si>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</si>
  <si>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</si>
  <si>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</si>
  <si>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</si>
  <si>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</si>
  <si>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</si>
  <si>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</si>
  <si>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</si>
  <si>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</si>
  <si>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</si>
  <si>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</si>
  <si>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</si>
  <si>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</si>
  <si>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</si>
  <si>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</si>
  <si>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</si>
  <si>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</si>
  <si>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</si>
  <si>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</si>
  <si>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</si>
  <si>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</si>
  <si>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</si>
  <si>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</si>
  <si>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</si>
  <si>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</si>
  <si>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</si>
  <si>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</si>
  <si>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</si>
  <si>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</si>
  <si>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</si>
  <si>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</si>
  <si>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</si>
  <si>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</si>
  <si>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</si>
  <si>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</si>
  <si>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</si>
  <si>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</si>
  <si>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</si>
  <si>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</si>
  <si>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</si>
  <si>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</si>
  <si>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</si>
  <si>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</si>
  <si>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</si>
  <si>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</si>
  <si>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</si>
  <si>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</si>
  <si>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</si>
  <si>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</si>
  <si>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</si>
  <si>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</si>
  <si>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</si>
  <si>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</si>
  <si>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</si>
  <si>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</si>
  <si>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</si>
  <si>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</si>
  <si>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</si>
  <si>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</si>
  <si>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</si>
  <si>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</si>
  <si>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</si>
  <si>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</si>
  <si>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</si>
  <si>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</si>
  <si>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</si>
  <si>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</si>
  <si>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</si>
  <si>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</si>
  <si>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</si>
  <si>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</si>
  <si>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</si>
  <si>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</si>
  <si>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</si>
  <si>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</si>
  <si>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</si>
  <si>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</si>
  <si>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</si>
  <si>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</si>
  <si>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</si>
  <si>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</si>
  <si>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</si>
  <si>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</si>
  <si>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</si>
  <si>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</si>
  <si>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</si>
  <si>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</si>
  <si>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</si>
  <si>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</si>
  <si>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</si>
  <si>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</si>
  <si>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</si>
  <si>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</si>
  <si>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</si>
  <si>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</si>
  <si>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</si>
  <si>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</si>
  <si>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</si>
  <si>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</si>
  <si>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</si>
  <si>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</si>
  <si>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</si>
  <si>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</si>
  <si>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</si>
  <si>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</si>
  <si>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</si>
  <si>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</si>
  <si>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</si>
  <si>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</si>
  <si>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</si>
  <si>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</si>
  <si>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</si>
  <si>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</si>
  <si>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</si>
  <si>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</si>
  <si>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</si>
  <si>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</si>
  <si>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</si>
  <si>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</si>
  <si>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</si>
  <si>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</si>
  <si>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</si>
  <si>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</si>
  <si>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</si>
  <si>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</si>
  <si>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</si>
  <si>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</si>
  <si>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</si>
  <si>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</si>
  <si>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</si>
  <si>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</si>
  <si>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</si>
  <si>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</si>
  <si>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</si>
  <si>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</si>
  <si>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</si>
  <si>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</si>
  <si>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</si>
  <si>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</si>
  <si>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</si>
  <si>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</si>
  <si>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</si>
  <si>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</si>
  <si>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</si>
  <si>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</si>
  <si>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</si>
  <si>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</si>
  <si>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</si>
  <si>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</si>
  <si>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</si>
  <si>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</si>
  <si>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</si>
  <si>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</si>
  <si>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</si>
  <si>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</si>
  <si>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</si>
  <si>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</si>
  <si>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</si>
  <si>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</si>
  <si>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</si>
  <si>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</si>
  <si>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</si>
  <si>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</si>
  <si>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</si>
  <si>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</si>
  <si>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</si>
  <si>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</si>
  <si>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</si>
  <si>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</si>
  <si>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</si>
  <si>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</si>
  <si>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</si>
  <si>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</si>
  <si>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</si>
  <si>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</si>
  <si>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</si>
  <si>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</si>
  <si>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</si>
  <si>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</si>
  <si>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</si>
  <si>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</si>
  <si>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</si>
  <si>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</si>
  <si>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</si>
  <si>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</si>
  <si>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</si>
  <si>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</si>
  <si>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</si>
  <si>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</si>
  <si>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</si>
  <si>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</si>
  <si>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</si>
  <si>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</si>
  <si>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</si>
  <si>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</si>
  <si>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</si>
  <si>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</si>
  <si>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</si>
  <si>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</si>
  <si>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</si>
  <si>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</si>
  <si>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</si>
  <si>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</si>
  <si>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</si>
  <si>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</si>
  <si>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</si>
  <si>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</si>
  <si>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</si>
  <si>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</si>
  <si>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</si>
  <si>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</si>
  <si>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</si>
  <si>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</si>
  <si>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</si>
  <si>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</si>
  <si>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</si>
  <si>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</si>
  <si>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</si>
  <si>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</si>
  <si>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</si>
  <si>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</si>
  <si>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</si>
  <si>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</si>
  <si>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</si>
  <si>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</si>
  <si>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</si>
  <si>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</si>
  <si>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</si>
  <si>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</si>
  <si>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</si>
  <si>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</si>
  <si>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</si>
  <si>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</si>
  <si>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</si>
  <si>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</si>
  <si>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</si>
  <si>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</si>
  <si>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</si>
  <si>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</si>
  <si>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</si>
  <si>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</si>
  <si>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</si>
  <si>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</si>
  <si>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</si>
  <si>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</si>
  <si>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</si>
  <si>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</si>
  <si>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</si>
  <si>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</si>
  <si>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</si>
  <si>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</si>
  <si>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</si>
  <si>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</si>
  <si>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</si>
  <si>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</si>
  <si>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</si>
  <si>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</si>
  <si>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</si>
  <si>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</si>
  <si>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</si>
  <si>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</si>
  <si>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</si>
  <si>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</si>
  <si>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</si>
  <si>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</si>
  <si>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</si>
  <si>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</si>
  <si>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</si>
  <si>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</si>
  <si>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</si>
  <si>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</si>
  <si>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</si>
  <si>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</si>
  <si>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</si>
  <si>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</si>
  <si>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</si>
  <si>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</si>
  <si>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</si>
  <si>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</si>
  <si>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</si>
  <si>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</si>
  <si>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</si>
  <si>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</si>
  <si>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</si>
  <si>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</si>
  <si>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</si>
  <si>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</si>
  <si>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</si>
  <si>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</si>
  <si>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</si>
  <si>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</si>
  <si>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</si>
  <si>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</si>
  <si>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</si>
  <si>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</si>
  <si>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</si>
  <si>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</si>
  <si>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</si>
  <si>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</si>
  <si>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</si>
  <si>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</si>
  <si>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</si>
  <si>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</si>
  <si>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</si>
  <si>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</si>
  <si>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</si>
  <si>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</si>
  <si>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</si>
  <si>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</si>
  <si>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</si>
  <si>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</si>
  <si>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</si>
  <si>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</si>
  <si>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</si>
  <si>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</si>
  <si>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</si>
  <si>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</si>
  <si>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</si>
  <si>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</si>
  <si>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</si>
  <si>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</si>
  <si>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</si>
  <si>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</si>
  <si>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</si>
  <si>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</si>
  <si>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</si>
  <si>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</si>
  <si>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</si>
  <si>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</si>
  <si>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</si>
  <si>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</si>
  <si>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</si>
  <si>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</si>
  <si>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</si>
  <si>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</si>
  <si>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</si>
  <si>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</si>
  <si>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</si>
  <si>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</si>
  <si>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</si>
  <si>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</si>
  <si>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</si>
  <si>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</si>
  <si>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</si>
  <si>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</si>
  <si>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</si>
  <si>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</si>
  <si>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</si>
  <si>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</si>
  <si>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</si>
  <si>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</si>
  <si>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</si>
  <si>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</si>
  <si>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</si>
  <si>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</si>
  <si>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</si>
  <si>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</si>
  <si>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</si>
  <si>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</si>
  <si>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</si>
  <si>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</si>
  <si>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</si>
  <si>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</si>
  <si>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</si>
  <si>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</si>
  <si>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</si>
  <si>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</si>
  <si>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</si>
  <si>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</si>
  <si>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</si>
  <si>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</si>
  <si>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</si>
  <si>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</si>
  <si>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</si>
  <si>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</si>
  <si>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</si>
  <si>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</si>
  <si>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</si>
  <si>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</si>
  <si>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</si>
  <si>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</si>
  <si>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</si>
  <si>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</si>
  <si>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</si>
  <si>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</si>
  <si>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</si>
  <si>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</si>
  <si>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</si>
  <si>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</si>
  <si>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</si>
  <si>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</si>
  <si>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</si>
  <si>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</si>
  <si>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</si>
  <si>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</si>
  <si>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</si>
  <si>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</si>
  <si>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</si>
  <si>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</si>
  <si>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</si>
  <si>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</si>
  <si>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</si>
  <si>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</si>
  <si>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</si>
  <si>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</si>
  <si>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</si>
  <si>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</si>
  <si>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</si>
  <si>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</si>
  <si>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</si>
  <si>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</si>
  <si>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</si>
  <si>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</si>
  <si>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</si>
  <si>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</si>
  <si>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</si>
  <si>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</si>
  <si>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</si>
  <si>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</si>
  <si>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</si>
  <si>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</si>
  <si>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</si>
  <si>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</si>
  <si>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</si>
  <si>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</si>
  <si>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</si>
  <si>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</si>
  <si>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</si>
  <si>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</si>
  <si>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</si>
  <si>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</si>
  <si>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</si>
  <si>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</si>
  <si>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</si>
  <si>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</si>
  <si>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</si>
  <si>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</si>
  <si>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</si>
  <si>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</si>
  <si>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</si>
  <si>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</si>
  <si>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</si>
  <si>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</si>
  <si>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</si>
  <si>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</si>
  <si>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</si>
  <si>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</si>
  <si>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</si>
  <si>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</si>
  <si>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</si>
  <si>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</si>
  <si>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</si>
  <si>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</si>
  <si>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</si>
  <si>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</si>
  <si>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</si>
  <si>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</si>
  <si>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</si>
  <si>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</si>
  <si>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</si>
  <si>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</si>
  <si>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</si>
  <si>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</si>
  <si>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</si>
  <si>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</si>
  <si>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</si>
  <si>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</si>
  <si>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</si>
  <si>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</si>
  <si>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</si>
  <si>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</si>
  <si>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</si>
  <si>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</si>
  <si>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</si>
  <si>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</si>
  <si>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</si>
  <si>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</si>
  <si>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</si>
  <si>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</si>
  <si>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</si>
  <si>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</si>
  <si>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</si>
  <si>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</si>
  <si>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</si>
  <si>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</si>
  <si>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</si>
  <si>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</si>
  <si>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</si>
  <si>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</si>
  <si>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</si>
  <si>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</si>
  <si>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</si>
  <si>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</si>
  <si>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</si>
  <si>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</si>
  <si>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</si>
  <si>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</si>
  <si>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</si>
  <si>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</si>
  <si>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</si>
  <si>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</si>
  <si>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</si>
  <si>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</si>
  <si>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</si>
  <si>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</si>
  <si>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</si>
  <si>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</si>
  <si>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</si>
  <si>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</si>
  <si>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</si>
  <si>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</si>
  <si>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</si>
  <si>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</si>
  <si>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</si>
  <si>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</si>
  <si>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</si>
  <si>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</si>
  <si>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</si>
  <si>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</si>
  <si>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</si>
  <si>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</si>
  <si>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</si>
  <si>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</si>
  <si>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</si>
  <si>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</si>
  <si>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</si>
  <si>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</si>
  <si>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</si>
  <si>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</si>
  <si>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</si>
  <si>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</si>
  <si>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</si>
  <si>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</si>
  <si>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</si>
  <si>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</si>
  <si>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</si>
  <si>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</si>
  <si>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</si>
  <si>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</si>
  <si>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</si>
  <si>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</si>
  <si>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</si>
  <si>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</si>
  <si>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</si>
  <si>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</si>
  <si>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</si>
  <si>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</si>
  <si>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</si>
  <si>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</si>
  <si>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</si>
  <si>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</si>
  <si>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</si>
  <si>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</si>
  <si>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</si>
  <si>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</si>
  <si>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</si>
  <si>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</si>
  <si>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</si>
  <si>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</si>
  <si>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</si>
  <si>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</si>
  <si>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</si>
  <si>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</si>
  <si>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</si>
  <si>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</si>
  <si>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</si>
  <si>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</si>
  <si>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</si>
  <si>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</si>
  <si>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</si>
  <si>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</si>
  <si>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</si>
  <si>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</si>
  <si>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</si>
  <si>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</si>
  <si>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</si>
  <si>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</si>
  <si>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</si>
  <si>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</si>
  <si>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</si>
  <si>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</si>
  <si>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</si>
  <si>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</si>
  <si>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</si>
  <si>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</si>
  <si>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</si>
  <si>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</si>
  <si>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</si>
  <si>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</si>
  <si>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</si>
  <si>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</si>
  <si>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</si>
  <si>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</si>
  <si>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</si>
  <si>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</si>
  <si>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</si>
  <si>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</si>
  <si>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</si>
  <si>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</si>
  <si>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</si>
  <si>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</si>
  <si>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</si>
  <si>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</si>
  <si>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</si>
  <si>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</si>
  <si>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</si>
  <si>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</si>
  <si>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</si>
  <si>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</si>
  <si>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</si>
  <si>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</si>
  <si>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</si>
  <si>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</si>
  <si>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</si>
  <si>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</si>
  <si>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</si>
  <si>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</si>
  <si>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</si>
  <si>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</si>
  <si>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</si>
  <si>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</si>
  <si>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</si>
  <si>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</si>
  <si>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</si>
  <si>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</si>
  <si>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</si>
  <si>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</si>
  <si>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</si>
  <si>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</si>
  <si>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</si>
  <si>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</si>
  <si>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</si>
  <si>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</si>
  <si>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</si>
  <si>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</si>
  <si>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</si>
  <si>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</si>
  <si>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</si>
  <si>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</si>
  <si>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</si>
  <si>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</si>
  <si>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</si>
  <si>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</si>
  <si>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</si>
  <si>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</si>
  <si>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</si>
  <si>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</si>
  <si>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</si>
  <si>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</si>
  <si>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</si>
  <si>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</si>
  <si>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</si>
  <si>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</si>
  <si>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</si>
  <si>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</si>
  <si>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</si>
  <si>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</si>
  <si>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</si>
  <si>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</si>
  <si>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</si>
  <si>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</si>
  <si>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</si>
  <si>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</si>
  <si>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</si>
  <si>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</si>
  <si>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</si>
  <si>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</si>
  <si>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</si>
  <si>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</si>
  <si>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</si>
  <si>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</si>
  <si>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</si>
  <si>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</si>
  <si>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</si>
  <si>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</si>
  <si>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</si>
  <si>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</si>
  <si>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</si>
  <si>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</si>
  <si>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</si>
  <si>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</si>
  <si>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</si>
  <si>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</si>
  <si>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</si>
  <si>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</si>
  <si>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</si>
  <si>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</si>
  <si>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</si>
  <si>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</si>
  <si>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</si>
  <si>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</si>
  <si>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</si>
  <si>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</si>
  <si>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</si>
  <si>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</si>
  <si>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</si>
  <si>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</si>
  <si>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</si>
  <si>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</si>
  <si>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</si>
  <si>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</si>
  <si>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</si>
  <si>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</si>
  <si>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</si>
  <si>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</si>
  <si>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</si>
  <si>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</si>
  <si>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</si>
  <si>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</si>
  <si>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</si>
  <si>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</si>
  <si>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</si>
  <si>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</si>
  <si>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</si>
  <si>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</si>
  <si>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</si>
  <si>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</si>
  <si>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</si>
  <si>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</si>
  <si>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</si>
  <si>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</si>
  <si>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</si>
  <si>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</si>
  <si>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</si>
  <si>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</si>
  <si>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</si>
  <si>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</si>
  <si>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</si>
  <si>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</si>
  <si>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</si>
  <si>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</si>
  <si>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</si>
  <si>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</si>
  <si>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</si>
  <si>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</si>
  <si>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</si>
  <si>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</si>
  <si>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</si>
  <si>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</si>
  <si>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</si>
  <si>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</si>
  <si>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</si>
  <si>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</si>
  <si>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</si>
  <si>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</si>
  <si>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</si>
  <si>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</si>
  <si>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</si>
  <si>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</si>
  <si>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</si>
  <si>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</si>
  <si>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</si>
  <si>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</si>
  <si>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</si>
  <si>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</si>
  <si>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</si>
  <si>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</si>
  <si>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</si>
  <si>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</si>
  <si>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</si>
  <si>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</si>
  <si>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</si>
  <si>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</si>
  <si>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</si>
  <si>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</si>
  <si>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</si>
  <si>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</si>
  <si>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</si>
  <si>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</si>
  <si>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</si>
  <si>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</si>
  <si>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</si>
  <si>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</si>
  <si>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</si>
  <si>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</si>
  <si>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</si>
  <si>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</si>
  <si>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</si>
  <si>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</si>
  <si>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</si>
  <si>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</si>
  <si>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</si>
  <si>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</si>
  <si>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</si>
  <si>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</si>
  <si>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</si>
  <si>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</si>
  <si>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</si>
  <si>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</si>
  <si>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</si>
  <si>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</si>
  <si>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</si>
  <si>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</si>
  <si>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</si>
  <si>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</si>
  <si>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</si>
  <si>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</si>
  <si>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</si>
  <si>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</si>
  <si>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</si>
  <si>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</si>
  <si>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</si>
  <si>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</si>
  <si>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</si>
  <si>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</si>
  <si>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</si>
  <si>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</si>
  <si>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</si>
  <si>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</si>
  <si>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</si>
  <si>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</si>
  <si>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</si>
  <si>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</si>
  <si>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</si>
  <si>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</si>
  <si>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</si>
  <si>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</si>
  <si>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</si>
  <si>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</si>
  <si>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</si>
  <si>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</si>
  <si>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</si>
  <si>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</si>
  <si>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</si>
  <si>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</si>
  <si>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</si>
  <si>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</si>
  <si>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</si>
  <si>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</si>
  <si>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</si>
  <si>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</si>
  <si>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</si>
  <si>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</si>
  <si>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</si>
  <si>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</si>
  <si>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</si>
  <si>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</si>
  <si>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</si>
  <si>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</si>
  <si>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</si>
  <si>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</si>
  <si>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</si>
  <si>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</si>
  <si>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</si>
  <si>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</si>
  <si>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</si>
  <si>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</si>
  <si>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</si>
  <si>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</si>
  <si>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</si>
  <si>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</si>
  <si>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</si>
  <si>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</si>
  <si>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</si>
  <si>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</si>
  <si>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</si>
  <si>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</si>
  <si>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</si>
  <si>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</si>
  <si>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</si>
  <si>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</si>
  <si>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</si>
  <si>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</si>
  <si>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</si>
  <si>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</si>
  <si>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</si>
  <si>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</si>
  <si>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</si>
  <si>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</si>
  <si>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</si>
  <si>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</si>
  <si>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</si>
  <si>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</si>
  <si>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</si>
  <si>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</si>
  <si>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</si>
  <si>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</si>
  <si>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</si>
  <si>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</si>
  <si>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</si>
  <si>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</si>
  <si>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</si>
  <si>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</si>
  <si>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</si>
  <si>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</si>
  <si>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</si>
  <si>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</si>
  <si>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</si>
  <si>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</si>
  <si>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</si>
  <si>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</si>
  <si>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</si>
  <si>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</si>
  <si>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</si>
  <si>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</si>
  <si>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</si>
  <si>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</si>
  <si>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</si>
  <si>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</si>
  <si>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</si>
  <si>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</si>
  <si>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</si>
  <si>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</si>
  <si>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</si>
  <si>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</si>
  <si>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</si>
  <si>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</si>
  <si>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</si>
  <si>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</si>
  <si>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</si>
  <si>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</si>
  <si>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</si>
  <si>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</si>
  <si>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</si>
  <si>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</si>
  <si>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</si>
  <si>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</si>
  <si>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</si>
  <si>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</si>
  <si>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</si>
  <si>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</si>
  <si>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</si>
  <si>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</si>
  <si>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</si>
  <si>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</si>
  <si>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</si>
  <si>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</si>
  <si>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</si>
  <si>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</si>
  <si>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</si>
  <si>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</si>
  <si>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</si>
  <si>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</si>
  <si>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</si>
  <si>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</si>
  <si>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</si>
  <si>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</si>
  <si>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</si>
  <si>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</si>
  <si>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</si>
  <si>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</si>
  <si>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</si>
  <si>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</si>
  <si>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</si>
  <si>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</si>
  <si>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</si>
  <si>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</si>
  <si>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</si>
  <si>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</si>
  <si>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</si>
  <si>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</si>
  <si>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</si>
  <si>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</si>
  <si>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</si>
  <si>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</si>
  <si>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</si>
  <si>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</si>
  <si>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</si>
  <si>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</si>
  <si>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</si>
  <si>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</si>
  <si>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</si>
  <si>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</si>
  <si>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</si>
  <si>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</si>
  <si>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</si>
  <si>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</si>
  <si>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</si>
  <si>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</si>
  <si>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</si>
  <si>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</si>
  <si>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</si>
  <si>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</si>
  <si>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</si>
  <si>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</si>
  <si>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</si>
  <si>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</si>
  <si>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</si>
  <si>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</si>
  <si>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</si>
  <si>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</si>
  <si>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</si>
  <si>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</si>
  <si>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</si>
  <si>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</si>
  <si>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</si>
  <si>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</si>
  <si>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</si>
  <si>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</si>
  <si>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</si>
  <si>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</si>
  <si>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</si>
  <si>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</si>
  <si>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</si>
  <si>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</si>
  <si>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</si>
  <si>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</si>
  <si>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</si>
  <si>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</si>
  <si>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</si>
  <si>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</si>
  <si>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</si>
  <si>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</si>
  <si>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</si>
  <si>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</si>
  <si>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</si>
  <si>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</si>
  <si>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</si>
  <si>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</si>
  <si>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</si>
  <si>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</si>
  <si>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</si>
  <si>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</si>
  <si>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</si>
  <si>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</si>
  <si>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</si>
  <si>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</si>
  <si>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</si>
  <si>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</si>
  <si>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</si>
  <si>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</si>
  <si>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</si>
  <si>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</si>
  <si>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</si>
  <si>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</si>
  <si>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</si>
  <si>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</si>
  <si>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</si>
  <si>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</si>
  <si>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</si>
  <si>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</si>
  <si>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</si>
  <si>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</si>
  <si>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</si>
  <si>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</si>
  <si>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</si>
  <si>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</si>
  <si>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</si>
  <si>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</si>
  <si>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</si>
  <si>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</si>
  <si>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</si>
  <si>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</si>
  <si>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</si>
  <si>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</si>
  <si>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</si>
  <si>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</si>
  <si>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</si>
  <si>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</si>
  <si>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</si>
  <si>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</si>
  <si>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</si>
  <si>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</si>
  <si>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</si>
  <si>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</si>
  <si>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</si>
  <si>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</si>
  <si>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</si>
  <si>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</si>
  <si>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</si>
  <si>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</si>
  <si>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</si>
  <si>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</si>
  <si>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</si>
  <si>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</si>
  <si>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</si>
  <si>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</si>
  <si>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</si>
  <si>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</si>
  <si>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</si>
  <si>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</si>
  <si>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</si>
  <si>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</si>
  <si>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</si>
  <si>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</si>
  <si>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</si>
  <si>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</si>
  <si>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</si>
  <si>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</si>
  <si>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</si>
  <si>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</si>
  <si>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</si>
  <si>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</si>
  <si>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</si>
  <si>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</si>
  <si>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</si>
  <si>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</si>
  <si>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</si>
  <si>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</si>
  <si>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</si>
  <si>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</si>
  <si>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</si>
  <si>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</si>
  <si>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</si>
  <si>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</si>
  <si>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</si>
  <si>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</si>
  <si>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</si>
  <si>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</si>
  <si>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</si>
  <si>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</si>
  <si>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</si>
  <si>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</si>
  <si>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</si>
  <si>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</si>
  <si>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</si>
  <si>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</si>
  <si>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</si>
  <si>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</si>
  <si>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</si>
  <si>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</si>
  <si>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</si>
  <si>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</si>
  <si>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</si>
  <si>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</si>
  <si>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</si>
  <si>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</si>
  <si>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</si>
  <si>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</si>
  <si>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</si>
  <si>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</si>
  <si>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</si>
  <si>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</si>
  <si>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</si>
  <si>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</si>
  <si>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</si>
  <si>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</si>
  <si>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</si>
  <si>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</si>
  <si>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</si>
  <si>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</si>
  <si>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</si>
  <si>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</si>
  <si>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</si>
  <si>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</si>
  <si>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</si>
  <si>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</si>
  <si>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</si>
  <si>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</si>
  <si>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</si>
  <si>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</si>
  <si>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</si>
  <si>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</si>
  <si>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</si>
  <si>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</si>
  <si>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</si>
  <si>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</si>
  <si>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</si>
  <si>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</si>
  <si>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</si>
  <si>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</si>
  <si>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</si>
  <si>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</si>
  <si>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</si>
  <si>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</si>
  <si>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</si>
  <si>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</si>
  <si>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</si>
  <si>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</si>
  <si>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</si>
  <si>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</si>
  <si>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</si>
  <si>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</si>
  <si>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</si>
  <si>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</si>
  <si>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</si>
  <si>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</si>
  <si>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</si>
  <si>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</si>
  <si>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</si>
  <si>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</si>
  <si>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</si>
  <si>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</si>
  <si>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</si>
  <si>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</si>
  <si>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</si>
  <si>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</si>
  <si>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</si>
  <si>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</si>
  <si>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</si>
  <si>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</si>
  <si>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</si>
  <si>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</si>
  <si>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</si>
  <si>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</si>
  <si>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</si>
  <si>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</si>
  <si>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</si>
  <si>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</si>
  <si>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</si>
  <si>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</si>
  <si>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</si>
  <si>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</si>
  <si>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</si>
  <si>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</si>
  <si>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</si>
  <si>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</si>
  <si>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</si>
  <si>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</si>
  <si>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</si>
  <si>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</si>
  <si>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</si>
  <si>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</si>
  <si>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</si>
  <si>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</si>
  <si>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</si>
  <si>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</si>
  <si>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</si>
  <si>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</si>
  <si>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</si>
  <si>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</si>
  <si>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</si>
  <si>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</si>
  <si>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</si>
  <si>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</si>
  <si>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</si>
  <si>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</si>
  <si>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</si>
  <si>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</si>
  <si>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</si>
  <si>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</si>
  <si>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</si>
  <si>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</si>
  <si>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</si>
  <si>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</si>
  <si>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</si>
  <si>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</si>
  <si>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</si>
  <si>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</si>
  <si>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</si>
  <si>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</si>
  <si>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</si>
  <si>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</si>
  <si>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</si>
  <si>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</si>
  <si>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</si>
  <si>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</si>
  <si>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</si>
  <si>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</si>
  <si>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</si>
  <si>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</si>
  <si>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</si>
  <si>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</si>
  <si>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</si>
  <si>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</si>
  <si>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</si>
  <si>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</si>
  <si>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</si>
  <si>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</si>
  <si>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</si>
  <si>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</si>
  <si>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</si>
  <si>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</si>
  <si>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</si>
  <si>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</si>
  <si>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</si>
  <si>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</si>
  <si>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</si>
  <si>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</si>
  <si>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</si>
  <si>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</si>
  <si>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</si>
  <si>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</si>
  <si>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</si>
  <si>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</si>
  <si>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</si>
  <si>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</si>
  <si>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</si>
  <si>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</si>
  <si>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</si>
  <si>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</si>
  <si>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</si>
  <si>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</si>
  <si>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</si>
  <si>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</si>
  <si>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</si>
  <si>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</si>
  <si>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</si>
  <si>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</si>
  <si>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</si>
  <si>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</si>
  <si>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</si>
  <si>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</si>
  <si>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</si>
  <si>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</si>
  <si>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</si>
  <si>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</si>
  <si>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</si>
  <si>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</si>
  <si>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</si>
  <si>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</si>
  <si>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</si>
  <si>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</si>
  <si>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</si>
  <si>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</si>
  <si>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</si>
  <si>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</si>
  <si>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</si>
  <si>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</si>
  <si>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</si>
  <si>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</si>
  <si>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</si>
  <si>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</si>
  <si>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</si>
  <si>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</si>
  <si>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</si>
  <si>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</si>
  <si>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</si>
  <si>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</si>
  <si>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</si>
  <si>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</si>
  <si>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</si>
  <si>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</si>
  <si>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</si>
  <si>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</si>
  <si>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</si>
  <si>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</si>
  <si>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</si>
  <si>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</si>
  <si>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</si>
  <si>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</si>
  <si>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</si>
  <si>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</si>
  <si>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</si>
  <si>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</si>
  <si>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</si>
  <si>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</si>
  <si>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</si>
  <si>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</si>
  <si>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</si>
  <si>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</si>
  <si>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</si>
  <si>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</si>
  <si>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</si>
  <si>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</si>
  <si>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</si>
  <si>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</si>
  <si>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</si>
  <si>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</si>
  <si>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</si>
  <si>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</si>
  <si>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</si>
  <si>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</si>
  <si>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</si>
  <si>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</si>
  <si>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</si>
  <si>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</si>
  <si>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</si>
  <si>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</si>
  <si>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</si>
  <si>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</si>
  <si>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</si>
  <si>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</si>
  <si>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</si>
  <si>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</si>
  <si>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</si>
  <si>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</si>
  <si>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</si>
  <si>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</si>
  <si>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</si>
  <si>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</si>
  <si>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</si>
  <si>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</si>
  <si>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</si>
  <si>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</si>
  <si>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</si>
  <si>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</si>
  <si>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</si>
  <si>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</si>
  <si>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</si>
  <si>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</si>
  <si>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</si>
  <si>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</si>
  <si>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</si>
  <si>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</si>
  <si>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</si>
  <si>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</si>
  <si>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</si>
  <si>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</si>
  <si>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</si>
  <si>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</si>
  <si>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</si>
  <si>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</si>
  <si>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</si>
  <si>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</si>
  <si>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</si>
  <si>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</si>
  <si>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</si>
  <si>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</si>
  <si>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</si>
  <si>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</si>
  <si>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</si>
  <si>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</si>
  <si>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</si>
  <si>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</si>
  <si>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</si>
  <si>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</si>
  <si>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</si>
  <si>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</si>
  <si>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</si>
  <si>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</si>
  <si>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</si>
  <si>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</si>
  <si>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</si>
  <si>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</si>
  <si>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</si>
  <si>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</si>
  <si>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</si>
  <si>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</si>
  <si>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</si>
  <si>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</si>
  <si>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</si>
  <si>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</si>
  <si>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</si>
  <si>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</si>
  <si>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</si>
  <si>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</si>
  <si>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</si>
  <si>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</si>
  <si>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</si>
  <si>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</si>
  <si>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</si>
  <si>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</si>
  <si>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</si>
  <si>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</si>
  <si>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</si>
  <si>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</si>
  <si>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</si>
  <si>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</si>
  <si>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</si>
  <si>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</si>
  <si>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</si>
  <si>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</si>
  <si>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</si>
  <si>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</si>
  <si>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</si>
  <si>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</si>
  <si>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</si>
  <si>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</si>
  <si>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</si>
  <si>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</si>
  <si>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</si>
  <si>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</si>
  <si>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</si>
  <si>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</si>
  <si>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</si>
  <si>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</si>
  <si>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</si>
  <si>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</si>
  <si>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</si>
  <si>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</si>
  <si>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</si>
  <si>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</si>
  <si>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</si>
  <si>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</si>
  <si>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</si>
  <si>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</si>
  <si>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</si>
  <si>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</si>
  <si>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</si>
  <si>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</si>
  <si>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</si>
  <si>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</si>
  <si>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</si>
  <si>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</si>
  <si>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</si>
  <si>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</si>
  <si>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</si>
  <si>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</si>
  <si>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</si>
  <si>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</si>
  <si>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</si>
  <si>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</si>
  <si>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</si>
  <si>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</si>
  <si>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</si>
  <si>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</si>
  <si>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</si>
  <si>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</si>
  <si>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</si>
  <si>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</si>
  <si>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</si>
  <si>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</si>
  <si>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</si>
  <si>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</si>
  <si>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</si>
  <si>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</si>
  <si>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</si>
  <si>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</si>
  <si>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</si>
  <si>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</si>
  <si>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</si>
  <si>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</si>
  <si>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</si>
  <si>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</si>
  <si>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</si>
  <si>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</si>
  <si>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</si>
  <si>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</si>
  <si>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</si>
  <si>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</si>
  <si>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</si>
  <si>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</si>
  <si>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</si>
  <si>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</si>
  <si>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</si>
  <si>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</si>
  <si>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</si>
  <si>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</si>
  <si>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</si>
  <si>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</si>
  <si>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</si>
  <si>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</si>
  <si>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</si>
  <si>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</si>
  <si>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</si>
  <si>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</si>
  <si>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</si>
  <si>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</si>
  <si>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</si>
  <si>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</si>
  <si>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</si>
  <si>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</si>
  <si>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</si>
  <si>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</si>
  <si>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</si>
  <si>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</si>
  <si>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</si>
  <si>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</si>
  <si>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</si>
  <si>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</si>
  <si>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</si>
  <si>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</si>
  <si>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</si>
  <si>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</si>
  <si>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</si>
  <si>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</si>
  <si>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</si>
  <si>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</si>
  <si>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</si>
  <si>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</si>
  <si>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</si>
  <si>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</si>
  <si>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</si>
  <si>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</si>
  <si>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</si>
  <si>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</si>
  <si>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</si>
  <si>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</si>
  <si>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</si>
  <si>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</si>
  <si>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</si>
  <si>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</si>
  <si>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</si>
  <si>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</si>
  <si>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</si>
  <si>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</si>
  <si>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</si>
  <si>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</si>
  <si>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</si>
  <si>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</si>
  <si>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</si>
  <si>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</si>
  <si>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</si>
  <si>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</si>
  <si>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</si>
  <si>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</si>
  <si>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</si>
  <si>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</si>
  <si>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</si>
  <si>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</si>
  <si>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</si>
  <si>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</si>
  <si>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</si>
  <si>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</si>
  <si>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</si>
  <si>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</si>
  <si>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</si>
  <si>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</si>
  <si>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</si>
  <si>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</si>
  <si>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</si>
  <si>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</si>
  <si>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</si>
  <si>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</si>
  <si>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</si>
  <si>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</si>
  <si>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</si>
  <si>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</si>
  <si>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</si>
  <si>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</si>
  <si>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</si>
  <si>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</si>
  <si>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</si>
  <si>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</si>
  <si>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</si>
  <si>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</si>
  <si>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</si>
  <si>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</si>
  <si>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</si>
  <si>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</si>
  <si>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</si>
  <si>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</si>
  <si>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</si>
  <si>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</si>
  <si>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</si>
  <si>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</si>
  <si>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</si>
  <si>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</si>
  <si>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</si>
  <si>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</si>
  <si>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</si>
  <si>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</si>
  <si>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</si>
  <si>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</si>
  <si>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</si>
  <si>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</si>
  <si>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</si>
  <si>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</si>
  <si>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</si>
  <si>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</si>
  <si>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</si>
  <si>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</si>
  <si>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</si>
  <si>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</si>
  <si>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</si>
  <si>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</si>
  <si>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</si>
  <si>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</si>
  <si>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</si>
  <si>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</si>
  <si>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</si>
  <si>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</si>
  <si>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</si>
  <si>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</si>
  <si>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</si>
  <si>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</si>
  <si>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</si>
  <si>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</si>
  <si>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</si>
  <si>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</si>
  <si>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</si>
  <si>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</si>
  <si>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</si>
  <si>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</si>
  <si>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</si>
  <si>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</si>
  <si>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</si>
  <si>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</si>
  <si>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</si>
  <si>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</si>
  <si>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</si>
  <si>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</si>
  <si>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</si>
  <si>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</si>
  <si>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</si>
  <si>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</si>
  <si>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</si>
  <si>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</si>
  <si>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</si>
  <si>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</si>
  <si>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</si>
  <si>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</si>
  <si>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</si>
  <si>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</si>
  <si>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</si>
  <si>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</si>
  <si>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</si>
  <si>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</si>
  <si>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</si>
  <si>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</si>
  <si>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</si>
  <si>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</si>
  <si>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</si>
  <si>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</si>
  <si>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</si>
  <si>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</si>
  <si>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</si>
  <si>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</si>
  <si>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</si>
  <si>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</si>
  <si>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</si>
  <si>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</si>
  <si>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</si>
  <si>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</si>
  <si>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</si>
  <si>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</si>
  <si>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</si>
  <si>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</si>
  <si>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</si>
  <si>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</si>
  <si>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</si>
  <si>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</si>
  <si>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</si>
  <si>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</si>
  <si>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</si>
  <si>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</si>
  <si>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</si>
  <si>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</si>
  <si>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</si>
  <si>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</si>
  <si>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</si>
  <si>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</si>
  <si>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</si>
  <si>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</si>
  <si>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</si>
  <si>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</si>
  <si>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</si>
  <si>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</si>
  <si>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</si>
  <si>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</si>
  <si>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</si>
  <si>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</si>
  <si>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</si>
  <si>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</si>
  <si>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</si>
  <si>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</si>
  <si>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</si>
  <si>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</si>
  <si>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</si>
  <si>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</si>
  <si>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</si>
  <si>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</si>
  <si>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</si>
  <si>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</si>
  <si>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</si>
  <si>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</si>
  <si>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</si>
  <si>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</si>
  <si>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</si>
  <si>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</si>
  <si>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</si>
  <si>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</si>
  <si>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</si>
  <si>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</si>
  <si>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</si>
  <si>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</si>
  <si>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</si>
  <si>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</si>
  <si>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</si>
  <si>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</si>
  <si>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</si>
  <si>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</si>
  <si>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</si>
  <si>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</si>
  <si>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</si>
  <si>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</si>
  <si>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</si>
  <si>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</si>
  <si>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</si>
  <si>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</si>
  <si>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</si>
  <si>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</si>
  <si>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</si>
  <si>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</si>
  <si>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</si>
  <si>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</si>
  <si>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</si>
  <si>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</si>
  <si>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</si>
  <si>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</si>
  <si>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</si>
  <si>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</si>
  <si>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</si>
  <si>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</si>
  <si>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</si>
  <si>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</si>
  <si>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</si>
  <si>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</si>
  <si>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</si>
  <si>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</si>
  <si>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</si>
  <si>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</si>
  <si>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</si>
  <si>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</si>
  <si>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</si>
  <si>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</si>
  <si>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</si>
  <si>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</si>
  <si>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</si>
  <si>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</si>
  <si>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</si>
  <si>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</si>
  <si>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</si>
  <si>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</si>
  <si>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</si>
  <si>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</si>
  <si>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</si>
  <si>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</si>
  <si>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</si>
  <si>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</si>
  <si>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</si>
  <si>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</si>
  <si>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</si>
  <si>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</si>
  <si>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</si>
  <si>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</si>
  <si>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</si>
  <si>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</si>
  <si>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</si>
  <si>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</si>
  <si>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</si>
  <si>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</si>
  <si>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</si>
  <si>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</si>
  <si>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</si>
  <si>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</si>
  <si>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</si>
  <si>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</si>
  <si>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</si>
  <si>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</si>
  <si>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</si>
  <si>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</si>
  <si>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</si>
  <si>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</si>
  <si>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</si>
  <si>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</si>
  <si>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</si>
  <si>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</si>
  <si>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</si>
  <si>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</si>
  <si>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</si>
  <si>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</si>
  <si>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</si>
  <si>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</si>
  <si>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</si>
  <si>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</si>
  <si>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</si>
  <si>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</si>
  <si>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</si>
  <si>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</si>
  <si>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</si>
  <si>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</si>
  <si>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</si>
  <si>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</si>
  <si>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</si>
  <si>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</si>
  <si>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</si>
  <si>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</si>
  <si>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</si>
  <si>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</si>
  <si>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</si>
  <si>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</si>
  <si>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</si>
  <si>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</si>
  <si>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</si>
  <si>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</si>
  <si>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</si>
  <si>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</si>
  <si>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</si>
  <si>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</si>
  <si>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</si>
  <si>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</si>
  <si>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</si>
  <si>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</si>
  <si>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</si>
  <si>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</si>
  <si>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</si>
  <si>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</si>
  <si>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</si>
  <si>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</si>
  <si>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</si>
  <si>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</si>
  <si>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</si>
  <si>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</si>
  <si>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</si>
  <si>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</si>
  <si>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</si>
  <si>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</si>
  <si>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</si>
  <si>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</si>
  <si>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</si>
  <si>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</si>
  <si>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</si>
  <si>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</si>
  <si>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</si>
  <si>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</si>
  <si>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</si>
  <si>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</si>
  <si>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</si>
  <si>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</si>
  <si>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</si>
  <si>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</si>
  <si>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</si>
  <si>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</si>
  <si>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</si>
  <si>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</si>
  <si>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</si>
  <si>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</si>
  <si>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</si>
  <si>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</si>
  <si>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</si>
  <si>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</si>
  <si>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</si>
  <si>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</si>
  <si>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</si>
  <si>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</si>
  <si>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</si>
  <si>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</si>
  <si>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</si>
  <si>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</si>
  <si>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</si>
  <si>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</si>
  <si>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</si>
  <si>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</si>
  <si>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</si>
  <si>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</si>
  <si>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</si>
  <si>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</si>
  <si>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</si>
  <si>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</si>
  <si>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</si>
  <si>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</si>
  <si>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</si>
  <si>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</si>
  <si>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</si>
  <si>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</si>
  <si>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</si>
  <si>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</si>
  <si>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</si>
  <si>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</si>
  <si>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</si>
  <si>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</si>
  <si>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</si>
  <si>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</si>
  <si>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</si>
  <si>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</si>
  <si>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</si>
  <si>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</si>
  <si>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</si>
  <si>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</si>
  <si>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</si>
  <si>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</si>
  <si>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</si>
  <si>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</si>
  <si>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</si>
  <si>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</si>
  <si>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</si>
  <si>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</si>
  <si>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</si>
  <si>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</si>
  <si>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</si>
  <si>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</si>
  <si>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</si>
  <si>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</si>
  <si>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</si>
  <si>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</si>
  <si>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</si>
  <si>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</si>
  <si>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</si>
  <si>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</si>
  <si>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</si>
  <si>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</si>
  <si>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</si>
  <si>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</si>
  <si>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</si>
  <si>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</si>
  <si>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</si>
  <si>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</si>
  <si>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</si>
  <si>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</si>
  <si>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</si>
  <si>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</si>
  <si>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</si>
  <si>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</si>
  <si>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</si>
  <si>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</si>
  <si>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</si>
  <si>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</si>
  <si>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</si>
  <si>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</si>
  <si>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</si>
  <si>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</si>
  <si>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</si>
  <si>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</si>
  <si>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</si>
  <si>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</si>
  <si>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</si>
  <si>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</si>
  <si>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</si>
  <si>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</si>
  <si>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</si>
  <si>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</si>
  <si>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</si>
  <si>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</si>
  <si>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</si>
  <si>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</si>
  <si>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</si>
  <si>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</si>
  <si>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</si>
  <si>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</si>
  <si>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</si>
  <si>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</si>
  <si>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</si>
  <si>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</si>
  <si>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</si>
  <si>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</si>
  <si>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</si>
  <si>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</si>
  <si>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</si>
  <si>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</si>
  <si>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</si>
  <si>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</si>
  <si>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</si>
  <si>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</si>
  <si>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</si>
  <si>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</si>
  <si>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</si>
  <si>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</si>
  <si>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</si>
  <si>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</si>
  <si>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</si>
  <si>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</si>
  <si>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</si>
  <si>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</si>
  <si>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</si>
  <si>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</si>
  <si>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</si>
  <si>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</si>
  <si>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</si>
  <si>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</si>
  <si>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</si>
  <si>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</si>
  <si>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</si>
  <si>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</si>
  <si>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</si>
  <si>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</si>
  <si>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</si>
  <si>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</si>
  <si>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</si>
  <si>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</si>
  <si>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</si>
  <si>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</si>
  <si>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</si>
  <si>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</si>
  <si>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</si>
  <si>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</si>
  <si>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</si>
  <si>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</si>
  <si>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</si>
  <si>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</si>
  <si>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</si>
  <si>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</si>
  <si>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</si>
  <si>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</si>
  <si>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</si>
  <si>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</si>
  <si>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</si>
  <si>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</si>
  <si>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</si>
  <si>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</si>
  <si>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</si>
  <si>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</si>
  <si>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</si>
  <si>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</si>
  <si>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</si>
  <si>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</si>
  <si>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</si>
  <si>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</si>
  <si>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</si>
  <si>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</si>
  <si>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</si>
  <si>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</si>
  <si>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</si>
  <si>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</si>
  <si>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</si>
  <si>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</si>
  <si>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</si>
  <si>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</si>
  <si>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</si>
  <si>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</si>
  <si>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</si>
  <si>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</si>
  <si>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</si>
  <si>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</si>
  <si>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</si>
  <si>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</si>
  <si>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</si>
  <si>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</si>
  <si>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</si>
  <si>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</si>
  <si>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</si>
  <si>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</si>
  <si>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</si>
  <si>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</si>
  <si>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</si>
  <si>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</si>
  <si>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</si>
  <si>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</si>
  <si>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</si>
  <si>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</si>
  <si>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</si>
  <si>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</si>
  <si>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</si>
  <si>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</si>
  <si>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</si>
  <si>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</si>
  <si>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</si>
  <si>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</si>
  <si>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</si>
  <si>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</si>
  <si>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</si>
  <si>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</si>
  <si>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</si>
  <si>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</si>
  <si>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</si>
  <si>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</si>
  <si>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</si>
  <si>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</si>
  <si>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</si>
  <si>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</si>
  <si>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</si>
  <si>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</si>
  <si>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</si>
  <si>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</si>
  <si>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</si>
  <si>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</si>
  <si>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</si>
  <si>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</si>
  <si>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</si>
  <si>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</si>
  <si>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</si>
  <si>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</si>
  <si>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</si>
  <si>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</si>
  <si>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</si>
  <si>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</si>
  <si>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</si>
  <si>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</si>
  <si>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</si>
  <si>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</si>
  <si>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</si>
  <si>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</si>
  <si>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</si>
  <si>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</si>
  <si>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</si>
  <si>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</si>
  <si>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</si>
  <si>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</si>
  <si>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</si>
  <si>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</si>
  <si>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</si>
  <si>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</si>
  <si>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</si>
  <si>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</si>
  <si>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</si>
  <si>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</si>
  <si>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</si>
  <si>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</si>
  <si>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</si>
  <si>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</si>
  <si>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</si>
  <si>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</si>
  <si>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</si>
  <si>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</si>
  <si>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</si>
  <si>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</si>
  <si>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</si>
  <si>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</si>
  <si>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</si>
  <si>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</si>
  <si>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</si>
  <si>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</si>
  <si>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</si>
  <si>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</si>
  <si>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</si>
  <si>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</si>
  <si>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</si>
  <si>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</si>
  <si>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</si>
  <si>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</si>
  <si>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</si>
  <si>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</si>
  <si>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</si>
  <si>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</si>
  <si>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</si>
  <si>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</si>
  <si>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</si>
  <si>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</si>
  <si>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</si>
  <si>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</si>
  <si>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</si>
  <si>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</si>
  <si>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</si>
  <si>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</si>
  <si>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</si>
  <si>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</si>
  <si>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</si>
  <si>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</si>
  <si>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</si>
  <si>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</si>
  <si>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</si>
  <si>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</si>
  <si>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</si>
  <si>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</si>
  <si>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</si>
  <si>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</si>
  <si>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</si>
  <si>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</si>
  <si>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</si>
  <si>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</si>
  <si>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</si>
  <si>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</si>
  <si>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</si>
  <si>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</si>
  <si>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</si>
  <si>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</si>
  <si>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</si>
  <si>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</si>
  <si>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</si>
  <si>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</si>
  <si>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</si>
  <si>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</si>
  <si>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</si>
  <si>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</si>
  <si>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</si>
  <si>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</si>
  <si>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</si>
  <si>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</si>
  <si>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</si>
  <si>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</si>
  <si>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</si>
  <si>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</si>
  <si>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</si>
  <si>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</si>
  <si>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</si>
  <si>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</si>
  <si>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</si>
  <si>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</si>
  <si>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</si>
  <si>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</si>
  <si>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</si>
  <si>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</si>
  <si>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</si>
  <si>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</si>
  <si>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</si>
  <si>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</si>
  <si>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</si>
  <si>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</si>
  <si>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</si>
  <si>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</si>
  <si>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</si>
  <si>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</si>
  <si>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</si>
  <si>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</si>
  <si>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</si>
  <si>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</si>
  <si>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</si>
  <si>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</si>
  <si>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</si>
  <si>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</si>
  <si>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</si>
  <si>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</si>
  <si>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</si>
  <si>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</si>
  <si>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</si>
  <si>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</si>
  <si>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</si>
  <si>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</si>
  <si>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</si>
  <si>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</si>
  <si>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</si>
  <si>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</si>
  <si>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</si>
  <si>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</si>
  <si>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</si>
  <si>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</si>
  <si>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</si>
  <si>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</si>
  <si>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</si>
  <si>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</si>
  <si>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</si>
  <si>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</si>
  <si>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</si>
  <si>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</si>
  <si>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</si>
  <si>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</si>
  <si>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</si>
  <si>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</si>
  <si>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</si>
  <si>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</si>
  <si>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</si>
  <si>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</si>
  <si>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</si>
  <si>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</si>
  <si>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</si>
  <si>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</si>
  <si>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</si>
  <si>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</si>
  <si>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</si>
  <si>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</si>
  <si>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</si>
  <si>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</si>
  <si>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</si>
  <si>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</si>
  <si>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</si>
  <si>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</si>
  <si>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</si>
  <si>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</si>
  <si>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</si>
  <si>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</si>
  <si>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</si>
  <si>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</si>
  <si>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</si>
  <si>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</si>
  <si>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</si>
  <si>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</si>
  <si>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</si>
  <si>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</si>
  <si>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</si>
  <si>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</si>
  <si>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</si>
  <si>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</si>
  <si>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</si>
  <si>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</si>
  <si>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</si>
  <si>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</si>
  <si>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</si>
  <si>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</si>
  <si>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</si>
  <si>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</si>
  <si>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</si>
  <si>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</si>
  <si>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</si>
  <si>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</si>
  <si>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</si>
  <si>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</si>
  <si>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</si>
  <si>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</si>
  <si>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</si>
  <si>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</si>
  <si>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</si>
  <si>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</si>
  <si>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</si>
  <si>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</si>
  <si>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</si>
  <si>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</si>
  <si>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</si>
  <si>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</si>
  <si>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</si>
  <si>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</si>
  <si>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</si>
  <si>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</si>
  <si>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</si>
  <si>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</si>
  <si>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</si>
  <si>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</si>
  <si>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</si>
  <si>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</si>
  <si>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</si>
  <si>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</si>
  <si>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</si>
  <si>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</si>
  <si>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</si>
  <si>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</si>
  <si>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</si>
  <si>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</si>
  <si>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</si>
  <si>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</si>
  <si>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</si>
  <si>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</si>
  <si>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</si>
  <si>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</si>
  <si>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</si>
  <si>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</si>
  <si>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</si>
  <si>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</si>
  <si>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</si>
  <si>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</si>
  <si>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</si>
  <si>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</si>
  <si>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</si>
  <si>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</si>
  <si>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</si>
  <si>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</si>
  <si>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</si>
  <si>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</si>
  <si>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</si>
  <si>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</si>
  <si>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</si>
  <si>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</si>
  <si>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</si>
  <si>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</si>
  <si>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</si>
  <si>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</si>
  <si>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</si>
  <si>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</si>
  <si>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</si>
  <si>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</si>
  <si>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</si>
  <si>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</si>
  <si>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</si>
  <si>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</si>
  <si>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</si>
  <si>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</si>
  <si>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</si>
  <si>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</si>
  <si>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</si>
  <si>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</si>
  <si>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</si>
  <si>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</si>
  <si>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</si>
  <si>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</si>
  <si>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</si>
  <si>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</si>
  <si>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</si>
  <si>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</si>
  <si>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</si>
  <si>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</si>
  <si>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</si>
  <si>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</si>
  <si>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</si>
  <si>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</si>
  <si>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</si>
  <si>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</si>
  <si>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</si>
  <si>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</si>
  <si>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</si>
  <si>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</si>
  <si>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</si>
  <si>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</si>
  <si>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</si>
  <si>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</si>
  <si>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</si>
  <si>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</si>
  <si>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</si>
  <si>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</si>
  <si>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</si>
  <si>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</si>
  <si>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</si>
  <si>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</si>
  <si>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</si>
  <si>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</si>
  <si>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</si>
  <si>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</si>
  <si>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</si>
  <si>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</si>
  <si>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</si>
  <si>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</si>
  <si>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</si>
  <si>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</si>
  <si>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</si>
  <si>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</si>
  <si>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</si>
  <si>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</si>
  <si>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</si>
  <si>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</si>
  <si>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</si>
  <si>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</si>
  <si>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</si>
  <si>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</si>
  <si>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</si>
  <si>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</si>
  <si>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</si>
  <si>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</si>
  <si>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</si>
  <si>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</si>
  <si>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</si>
  <si>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</si>
  <si>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</si>
  <si>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</si>
  <si>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</si>
  <si>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</si>
  <si>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</si>
  <si>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</si>
  <si>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</si>
  <si>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</si>
  <si>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</si>
  <si>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</si>
  <si>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</si>
  <si>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</si>
  <si>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</si>
  <si>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</si>
  <si>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</si>
  <si>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</si>
  <si>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</si>
  <si>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</si>
  <si>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</si>
  <si>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</si>
  <si>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</si>
  <si>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</si>
  <si>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</si>
  <si>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</si>
  <si>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</si>
  <si>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</si>
  <si>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</si>
  <si>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</si>
  <si>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</si>
  <si>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</si>
  <si>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</si>
  <si>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</si>
  <si>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</si>
  <si>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</si>
  <si>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</si>
  <si>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</si>
  <si>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</si>
  <si>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</si>
  <si>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</si>
  <si>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</si>
  <si>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</si>
  <si>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</si>
  <si>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</si>
  <si>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</si>
  <si>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</si>
  <si>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</si>
  <si>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</si>
  <si>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</si>
  <si>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</si>
  <si>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</si>
  <si>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</si>
  <si>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</si>
  <si>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</si>
  <si>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</si>
  <si>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</si>
  <si>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</si>
  <si>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</si>
  <si>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</si>
  <si>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</si>
  <si>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</si>
  <si>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</si>
  <si>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</si>
  <si>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</si>
  <si>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</si>
  <si>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</si>
  <si>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</si>
  <si>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</si>
  <si>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</si>
  <si>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</si>
  <si>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</si>
  <si>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</si>
  <si>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</si>
  <si>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</si>
  <si>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</si>
  <si>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</si>
  <si>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</si>
  <si>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</si>
  <si>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</si>
  <si>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</si>
  <si>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</si>
  <si>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</si>
  <si>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</si>
  <si>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</si>
  <si>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</si>
  <si>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</si>
  <si>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</si>
  <si>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</si>
  <si>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</si>
  <si>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</si>
  <si>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</si>
  <si>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</si>
  <si>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</si>
  <si>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</si>
  <si>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</si>
  <si>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</si>
  <si>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</si>
  <si>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</si>
  <si>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</si>
  <si>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</si>
  <si>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</si>
  <si>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</si>
  <si>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</si>
  <si>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</si>
  <si>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</si>
  <si>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</si>
  <si>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</si>
  <si>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</si>
  <si>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</si>
  <si>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</si>
  <si>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</si>
  <si>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</si>
  <si>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</si>
  <si>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</si>
  <si>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</si>
  <si>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</si>
  <si>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</si>
  <si>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</si>
  <si>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</si>
  <si>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</si>
  <si>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</si>
  <si>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</si>
  <si>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</si>
  <si>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</si>
  <si>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</si>
  <si>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</si>
  <si>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</si>
  <si>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</si>
  <si>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</si>
  <si>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</si>
  <si>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</si>
  <si>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</si>
  <si>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</si>
  <si>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</si>
  <si>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</si>
  <si>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</si>
  <si>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</si>
  <si>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</si>
  <si>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</si>
  <si>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</si>
  <si>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</si>
  <si>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</si>
  <si>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</si>
  <si>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</si>
  <si>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</si>
  <si>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</si>
  <si>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</si>
  <si>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</si>
  <si>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</si>
  <si>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</si>
  <si>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</si>
  <si>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</si>
  <si>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</si>
  <si>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</si>
  <si>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</si>
  <si>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</si>
  <si>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</si>
  <si>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</si>
  <si>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</si>
  <si>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</si>
  <si>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</si>
  <si>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</si>
  <si>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</si>
  <si>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</si>
  <si>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</si>
  <si>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</si>
  <si>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</si>
  <si>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</si>
  <si>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</si>
  <si>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</si>
  <si>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</si>
  <si>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</si>
  <si>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</si>
  <si>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</si>
  <si>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</si>
  <si>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</si>
  <si>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</si>
  <si>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</si>
  <si>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</si>
  <si>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</si>
  <si>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</si>
  <si>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</si>
  <si>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</si>
  <si>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</si>
  <si>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</si>
  <si>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</si>
  <si>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</si>
  <si>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</si>
  <si>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</si>
  <si>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</si>
  <si>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</si>
  <si>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</si>
  <si>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</si>
  <si>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</si>
  <si>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</si>
  <si>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</si>
  <si>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</si>
  <si>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</si>
  <si>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</si>
  <si>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</si>
  <si>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</si>
  <si>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</si>
  <si>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</si>
  <si>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</si>
  <si>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</si>
  <si>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</si>
  <si>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</si>
  <si>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</si>
  <si>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</si>
  <si>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</si>
  <si>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</si>
  <si>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</si>
  <si>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</si>
  <si>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</si>
  <si>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</si>
  <si>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</si>
  <si>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</si>
  <si>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</si>
  <si>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</si>
  <si>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</si>
  <si>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</si>
  <si>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</si>
  <si>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</si>
  <si>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</si>
  <si>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</si>
  <si>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</si>
  <si>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</si>
  <si>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</si>
  <si>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</si>
  <si>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</si>
  <si>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</si>
  <si>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</si>
  <si>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</si>
  <si>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</si>
  <si>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</si>
  <si>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</si>
  <si>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</si>
  <si>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</si>
  <si>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</si>
  <si>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</si>
  <si>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</si>
  <si>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</si>
  <si>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</si>
  <si>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</si>
  <si>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</si>
  <si>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</si>
  <si>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</si>
  <si>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</si>
  <si>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</si>
  <si>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</si>
  <si>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</si>
  <si>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</si>
  <si>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</si>
  <si>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</si>
  <si>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</si>
  <si>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</si>
  <si>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</si>
  <si>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</si>
  <si>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</si>
  <si>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</si>
  <si>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</si>
  <si>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</si>
  <si>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</si>
  <si>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</si>
  <si>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</si>
  <si>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</si>
  <si>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</si>
  <si>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</si>
  <si>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</si>
  <si>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</si>
  <si>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</si>
  <si>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</si>
  <si>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</si>
  <si>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</si>
  <si>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</si>
  <si>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</si>
  <si>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</si>
  <si>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</si>
  <si>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</si>
  <si>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</si>
  <si>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</si>
  <si>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</si>
  <si>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</si>
  <si>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</si>
  <si>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</si>
  <si>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</si>
  <si>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</si>
  <si>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</si>
  <si>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</si>
  <si>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</si>
  <si>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</si>
  <si>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</si>
  <si>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</si>
  <si>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</si>
  <si>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</si>
  <si>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</si>
  <si>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</si>
  <si>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</si>
  <si>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</si>
  <si>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</si>
  <si>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</si>
  <si>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</si>
  <si>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</si>
  <si>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</si>
  <si>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</si>
  <si>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</si>
  <si>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</si>
  <si>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</si>
  <si>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</si>
  <si>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</si>
  <si>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</si>
  <si>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</si>
  <si>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</si>
  <si>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</si>
  <si>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</si>
  <si>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</si>
  <si>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</si>
  <si>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</si>
  <si>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</si>
  <si>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</si>
  <si>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</si>
  <si>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</si>
  <si>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</si>
  <si>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</si>
  <si>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</si>
  <si>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</si>
  <si>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</si>
  <si>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</si>
  <si>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</si>
  <si>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</si>
  <si>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</si>
  <si>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</si>
  <si>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</si>
  <si>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</si>
  <si>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</si>
  <si>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</si>
  <si>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</si>
  <si>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</si>
  <si>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</si>
  <si>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</si>
  <si>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</si>
  <si>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</si>
  <si>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</si>
  <si>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</si>
  <si>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</si>
  <si>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</si>
  <si>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</si>
  <si>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</si>
  <si>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</si>
  <si>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</si>
  <si>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</si>
  <si>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</si>
  <si>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</si>
  <si>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</si>
  <si>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</si>
  <si>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</si>
  <si>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</si>
  <si>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</si>
  <si>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</si>
  <si>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</si>
  <si>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</si>
  <si>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</si>
  <si>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</si>
  <si>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</si>
  <si>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</si>
  <si>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</si>
  <si>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</si>
  <si>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</si>
  <si>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</si>
  <si>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</si>
  <si>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</si>
  <si>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</si>
  <si>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</si>
  <si>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</si>
  <si>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</si>
  <si>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</si>
  <si>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</si>
  <si>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</si>
  <si>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</si>
  <si>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</si>
  <si>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</si>
  <si>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</si>
  <si>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</si>
  <si>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</si>
  <si>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</si>
  <si>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</si>
  <si>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</si>
  <si>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</si>
  <si>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</si>
  <si>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</si>
  <si>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</si>
  <si>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</si>
  <si>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</si>
  <si>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</si>
  <si>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</si>
  <si>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</si>
  <si>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</si>
  <si>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</si>
  <si>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</si>
  <si>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</si>
  <si>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</si>
  <si>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</si>
  <si>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</si>
  <si>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</si>
  <si>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</si>
  <si>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</si>
  <si>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</si>
  <si>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</si>
  <si>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</si>
  <si>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</si>
  <si>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</si>
  <si>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</si>
  <si>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</si>
  <si>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</si>
  <si>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</si>
  <si>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</si>
  <si>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</si>
  <si>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</si>
  <si>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</si>
  <si>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</si>
  <si>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</si>
  <si>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</si>
  <si>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</si>
  <si>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</si>
  <si>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</si>
  <si>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</si>
  <si>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</si>
  <si>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</si>
  <si>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</si>
  <si>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</si>
  <si>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</si>
  <si>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</si>
  <si>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</si>
  <si>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</si>
  <si>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</si>
  <si>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</si>
  <si>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</si>
  <si>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</si>
  <si>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</si>
  <si>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</si>
  <si>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</si>
  <si>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</si>
  <si>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</si>
  <si>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</si>
  <si>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</si>
  <si>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</si>
  <si>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</si>
  <si>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</si>
  <si>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</si>
  <si>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</si>
  <si>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</si>
  <si>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</si>
  <si>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</si>
  <si>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</si>
  <si>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</si>
  <si>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</si>
  <si>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</si>
  <si>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</si>
  <si>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</si>
  <si>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</si>
  <si>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</si>
  <si>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</si>
  <si>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</si>
  <si>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</si>
  <si>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</si>
  <si>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</si>
  <si>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</si>
  <si>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</si>
  <si>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</si>
  <si>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</si>
  <si>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</si>
  <si>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</si>
  <si>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</si>
  <si>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</si>
  <si>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</si>
  <si>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</si>
  <si>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</si>
  <si>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</si>
  <si>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</si>
  <si>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</si>
  <si>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</si>
  <si>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</si>
  <si>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</si>
  <si>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</si>
  <si>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</si>
  <si>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</si>
  <si>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</si>
  <si>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</si>
  <si>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</si>
  <si>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</si>
  <si>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</si>
  <si>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</si>
  <si>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</si>
  <si>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</si>
  <si>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</si>
  <si>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</si>
  <si>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</si>
  <si>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</si>
  <si>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</si>
  <si>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</si>
  <si>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</si>
  <si>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</si>
  <si>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</si>
  <si>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</si>
  <si>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</si>
  <si>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</si>
  <si>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</si>
  <si>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</si>
  <si>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</si>
  <si>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</si>
  <si>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</si>
  <si>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</si>
  <si>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</si>
  <si>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</si>
  <si>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</si>
  <si>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</si>
  <si>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</si>
  <si>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</si>
  <si>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</si>
  <si>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</si>
  <si>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</si>
  <si>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</si>
  <si>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</si>
  <si>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</si>
  <si>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</si>
  <si>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</si>
  <si>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</si>
  <si>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</si>
  <si>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</si>
  <si>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</si>
  <si>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</si>
  <si>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</si>
  <si>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</si>
  <si>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</si>
  <si>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</si>
  <si>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</si>
  <si>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</si>
  <si>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</si>
  <si>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</si>
  <si>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</si>
  <si>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</si>
  <si>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</si>
  <si>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</si>
  <si>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</si>
  <si>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</si>
  <si>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</si>
  <si>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</si>
  <si>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</si>
  <si>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</si>
  <si>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</si>
  <si>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</si>
  <si>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</si>
  <si>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</si>
  <si>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</si>
  <si>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</si>
  <si>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</si>
  <si>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</si>
  <si>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</si>
  <si>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</si>
  <si>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</si>
  <si>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</si>
  <si>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</si>
  <si>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</si>
  <si>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</si>
  <si>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</si>
  <si>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</si>
  <si>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</si>
  <si>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</si>
  <si>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</si>
  <si>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</si>
  <si>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</si>
  <si>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</si>
  <si>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</si>
  <si>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</si>
  <si>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</si>
  <si>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</si>
  <si>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</si>
  <si>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</si>
  <si>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</si>
  <si>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</si>
  <si>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</si>
  <si>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</si>
  <si>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</si>
  <si>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</si>
  <si>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</si>
  <si>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</si>
  <si>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</si>
  <si>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</si>
  <si>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</si>
  <si>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</si>
  <si>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</si>
  <si>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</si>
  <si>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</si>
  <si>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</si>
  <si>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</si>
  <si>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</si>
  <si>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</si>
  <si>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</si>
  <si>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</si>
  <si>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</si>
  <si>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</si>
  <si>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</si>
  <si>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</si>
  <si>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</si>
  <si>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</si>
  <si>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</si>
  <si>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</si>
  <si>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</si>
  <si>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</si>
  <si>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</si>
  <si>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</si>
  <si>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</si>
  <si>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</si>
  <si>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</si>
  <si>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</si>
  <si>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</si>
  <si>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</si>
  <si>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</si>
  <si>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</si>
  <si>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</si>
  <si>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</si>
  <si>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</si>
  <si>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</si>
  <si>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</si>
  <si>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</si>
  <si>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</si>
  <si>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</si>
  <si>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</si>
  <si>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</si>
  <si>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</si>
  <si>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</si>
  <si>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</si>
  <si>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</si>
  <si>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</si>
  <si>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</si>
  <si>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</si>
  <si>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</si>
  <si>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</si>
  <si>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</si>
  <si>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</si>
  <si>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</si>
  <si>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</si>
  <si>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</si>
  <si>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</si>
  <si>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</si>
  <si>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</si>
  <si>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</si>
  <si>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</si>
  <si>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</si>
  <si>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</si>
  <si>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</si>
  <si>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</si>
  <si>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</si>
  <si>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</si>
  <si>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</si>
  <si>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</si>
  <si>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</si>
  <si>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</si>
  <si>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</si>
  <si>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</si>
  <si>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</si>
  <si>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</si>
  <si>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</si>
  <si>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</si>
  <si>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</si>
  <si>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</si>
  <si>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</si>
  <si>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</si>
  <si>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</si>
  <si>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</si>
  <si>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</si>
  <si>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</si>
  <si>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</si>
  <si>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</si>
  <si>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</si>
  <si>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</si>
  <si>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</si>
  <si>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</si>
  <si>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</si>
  <si>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</si>
  <si>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</si>
  <si>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</si>
  <si>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</si>
  <si>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</si>
  <si>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</si>
  <si>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</si>
  <si>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</si>
  <si>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</si>
  <si>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</si>
  <si>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</si>
  <si>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</si>
  <si>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</si>
  <si>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</si>
  <si>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</si>
  <si>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</si>
  <si>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</si>
  <si>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</si>
  <si>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</si>
  <si>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</si>
  <si>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</si>
  <si>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</si>
  <si>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</si>
  <si>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</si>
  <si>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</si>
  <si>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</si>
  <si>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</si>
  <si>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</si>
  <si>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</si>
  <si>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</si>
  <si>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</si>
  <si>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</si>
  <si>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</si>
  <si>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</si>
  <si>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</si>
  <si>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</si>
  <si>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</si>
  <si>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</si>
  <si>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</si>
  <si>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</si>
  <si>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</si>
  <si>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</si>
  <si>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</si>
  <si>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</si>
  <si>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</si>
  <si>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</si>
  <si>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</si>
  <si>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</si>
  <si>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</si>
  <si>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</si>
  <si>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</si>
  <si>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</si>
  <si>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</si>
  <si>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</si>
  <si>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</si>
  <si>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</si>
  <si>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</si>
  <si>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</si>
  <si>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</si>
  <si>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</si>
  <si>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</si>
  <si>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</si>
  <si>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</si>
  <si>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</si>
  <si>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</si>
  <si>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</si>
  <si>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</si>
  <si>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</si>
  <si>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</si>
  <si>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</si>
  <si>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</si>
  <si>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</si>
  <si>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</si>
  <si>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</si>
  <si>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</si>
  <si>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</si>
  <si>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</si>
  <si>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</si>
  <si>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</si>
  <si>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</si>
  <si>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</si>
  <si>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</si>
  <si>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</si>
  <si>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</si>
  <si>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</si>
  <si>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</si>
  <si>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</si>
  <si>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</si>
  <si>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</si>
  <si>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</si>
  <si>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</si>
  <si>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</si>
  <si>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</si>
  <si>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</si>
  <si>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</si>
  <si>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</si>
  <si>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</si>
  <si>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</si>
  <si>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</si>
  <si>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</si>
  <si>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</si>
  <si>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</si>
  <si>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</si>
  <si>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</si>
  <si>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</si>
  <si>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</si>
  <si>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</si>
  <si>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</si>
  <si>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</si>
  <si>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</si>
  <si>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</si>
  <si>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</si>
  <si>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</si>
  <si>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</si>
  <si>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</si>
  <si>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</si>
  <si>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</si>
  <si>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</si>
  <si>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</si>
  <si>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</si>
  <si>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</si>
  <si>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</si>
  <si>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</si>
  <si>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</si>
  <si>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</si>
  <si>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</si>
  <si>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</si>
  <si>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</si>
  <si>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</si>
  <si>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</si>
  <si>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</si>
  <si>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</si>
  <si>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</si>
  <si>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</si>
  <si>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</si>
  <si>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</si>
  <si>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</si>
  <si>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</si>
  <si>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</si>
  <si>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</si>
  <si>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</si>
  <si>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</si>
  <si>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</si>
  <si>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</si>
  <si>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</si>
  <si>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</si>
  <si>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</si>
  <si>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</si>
  <si>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</si>
  <si>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</si>
  <si>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</si>
  <si>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</si>
  <si>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</si>
  <si>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</si>
  <si>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</si>
  <si>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</si>
  <si>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</si>
  <si>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</si>
  <si>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</si>
  <si>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</si>
  <si>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</si>
  <si>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</si>
  <si>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</si>
  <si>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</si>
  <si>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</si>
  <si>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</si>
  <si>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</si>
  <si>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</si>
  <si>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</si>
  <si>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</si>
  <si>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</si>
  <si>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</si>
  <si>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</si>
  <si>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</si>
  <si>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</si>
  <si>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</si>
  <si>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</si>
  <si>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</si>
  <si>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</si>
  <si>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</si>
  <si>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</si>
  <si>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</si>
  <si>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</si>
  <si>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</si>
  <si>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</si>
  <si>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</si>
  <si>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</si>
  <si>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</si>
  <si>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</si>
  <si>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</si>
  <si>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</si>
  <si>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</si>
  <si>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</si>
  <si>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</si>
  <si>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</si>
  <si>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</si>
  <si>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</si>
  <si>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</si>
  <si>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</si>
  <si>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</si>
  <si>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</si>
  <si>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</si>
  <si>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</si>
  <si>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</si>
  <si>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</si>
  <si>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</si>
  <si>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</si>
  <si>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</si>
  <si>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</si>
  <si>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</si>
  <si>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</si>
  <si>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</si>
  <si>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</si>
  <si>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</si>
  <si>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</si>
  <si>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</si>
  <si>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</si>
  <si>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</si>
  <si>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</si>
  <si>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</si>
  <si>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</si>
  <si>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</si>
  <si>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</si>
  <si>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</si>
  <si>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</si>
  <si>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</si>
  <si>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</si>
  <si>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</si>
  <si>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</si>
  <si>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</si>
  <si>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</si>
  <si>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</si>
  <si>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</si>
  <si>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</si>
  <si>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</si>
  <si>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</si>
  <si>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</si>
  <si>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</si>
  <si>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</si>
  <si>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</si>
  <si>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</si>
  <si>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</si>
  <si>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</si>
  <si>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</si>
  <si>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</si>
  <si>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</si>
  <si>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</si>
  <si>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</si>
  <si>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</si>
  <si>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</si>
  <si>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</si>
  <si>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</si>
  <si>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</si>
  <si>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</si>
  <si>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</si>
  <si>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</si>
  <si>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</si>
  <si>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</si>
  <si>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</si>
  <si>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</si>
  <si>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</si>
  <si>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</si>
  <si>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</si>
  <si>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</si>
  <si>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</si>
  <si>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</si>
  <si>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</si>
  <si>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</si>
  <si>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</si>
  <si>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</si>
  <si>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</si>
  <si>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</si>
  <si>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</si>
  <si>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</si>
  <si>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</si>
  <si>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</si>
  <si>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</si>
  <si>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</si>
  <si>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</si>
  <si>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</si>
  <si>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</si>
  <si>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</si>
  <si>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</si>
  <si>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</si>
  <si>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</si>
  <si>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</si>
  <si>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</si>
  <si>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</si>
  <si>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</si>
  <si>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</si>
  <si>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</si>
  <si>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</si>
  <si>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</si>
  <si>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</si>
  <si>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</si>
  <si>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</si>
  <si>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</si>
  <si>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</si>
  <si>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</si>
  <si>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</si>
  <si>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</si>
  <si>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</si>
  <si>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</si>
  <si>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</si>
  <si>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</si>
  <si>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</si>
  <si>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</si>
  <si>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</si>
  <si>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</si>
  <si>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</si>
  <si>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</si>
  <si>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</si>
  <si>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</si>
  <si>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</si>
  <si>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</si>
  <si>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</si>
  <si>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</si>
  <si>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</si>
  <si>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</si>
  <si>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</si>
  <si>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</si>
  <si>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</si>
  <si>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</si>
  <si>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</si>
  <si>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</si>
  <si>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</si>
  <si>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</si>
  <si>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</si>
  <si>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</si>
  <si>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</si>
  <si>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</si>
  <si>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</si>
  <si>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</si>
  <si>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</si>
  <si>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</si>
  <si>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</si>
  <si>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</si>
  <si>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</si>
  <si>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</si>
  <si>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</si>
  <si>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</si>
  <si>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</si>
  <si>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</si>
  <si>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</si>
  <si>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</si>
  <si>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</si>
  <si>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</si>
  <si>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</si>
  <si>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</si>
  <si>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</si>
  <si>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</si>
  <si>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</si>
  <si>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</si>
  <si>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</si>
  <si>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</si>
  <si>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</si>
  <si>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</si>
  <si>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</si>
  <si>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</si>
  <si>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</si>
  <si>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</si>
  <si>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</si>
  <si>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</si>
  <si>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</si>
  <si>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</si>
  <si>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</si>
  <si>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</si>
  <si>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</si>
  <si>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</si>
  <si>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</si>
  <si>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</si>
  <si>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</si>
  <si>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</si>
  <si>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</si>
  <si>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</si>
  <si>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</si>
  <si>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</si>
  <si>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</si>
  <si>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</si>
  <si>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</si>
  <si>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</si>
  <si>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</si>
  <si>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</si>
  <si>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</si>
  <si>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</si>
  <si>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</si>
  <si>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</si>
  <si>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</si>
  <si>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</si>
  <si>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</si>
  <si>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</si>
  <si>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</si>
  <si>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</si>
  <si>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</si>
  <si>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</si>
  <si>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</si>
  <si>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</si>
  <si>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</si>
  <si>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</si>
  <si>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</si>
  <si>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</si>
  <si>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</si>
  <si>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</si>
  <si>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</si>
  <si>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</si>
  <si>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</si>
  <si>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</si>
  <si>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</si>
  <si>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</si>
  <si>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</si>
  <si>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</si>
  <si>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</si>
  <si>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</si>
  <si>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</si>
  <si>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</si>
  <si>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</si>
  <si>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</si>
  <si>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</si>
  <si>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</si>
  <si>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</si>
  <si>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</si>
  <si>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</si>
  <si>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</si>
  <si>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</si>
  <si>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</si>
  <si>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</si>
  <si>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</si>
  <si>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</si>
  <si>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</si>
  <si>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</si>
  <si>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</si>
  <si>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</si>
  <si>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</si>
  <si>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</si>
  <si>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</si>
  <si>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</si>
  <si>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</si>
  <si>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</si>
  <si>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</si>
  <si>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</si>
  <si>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</si>
  <si>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</si>
  <si>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</si>
  <si>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</si>
  <si>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</si>
  <si>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</si>
  <si>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</si>
  <si>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</si>
  <si>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</si>
  <si>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</si>
  <si>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</si>
  <si>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</si>
  <si>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</si>
  <si>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</si>
  <si>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</si>
  <si>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</si>
  <si>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</si>
  <si>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</si>
  <si>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</si>
  <si>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</si>
  <si>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</si>
  <si>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</si>
  <si>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</si>
  <si>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</si>
  <si>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</si>
  <si>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</si>
  <si>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</si>
  <si>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</si>
  <si>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</si>
  <si>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</si>
  <si>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</si>
  <si>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</si>
  <si>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</si>
  <si>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</si>
  <si>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</si>
  <si>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</si>
  <si>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</si>
  <si>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</si>
  <si>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</si>
  <si>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</si>
  <si>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</si>
  <si>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</si>
  <si>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</si>
  <si>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</si>
  <si>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</si>
  <si>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</si>
  <si>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</si>
  <si>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</si>
  <si>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</si>
  <si>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</si>
  <si>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</si>
  <si>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</si>
  <si>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</si>
  <si>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</si>
  <si>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</si>
  <si>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</si>
  <si>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</si>
  <si>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</si>
  <si>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</si>
  <si>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</si>
  <si>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</si>
  <si>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</si>
  <si>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</si>
  <si>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</si>
  <si>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</si>
  <si>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</si>
  <si>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</si>
  <si>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</si>
  <si>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</si>
  <si>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</si>
  <si>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</si>
  <si>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</si>
  <si>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</si>
  <si>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</si>
  <si>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</si>
  <si>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</si>
  <si>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</si>
  <si>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</si>
  <si>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</si>
  <si>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</si>
  <si>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</si>
  <si>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</si>
  <si>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</si>
  <si>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</si>
  <si>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</si>
  <si>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</si>
  <si>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</si>
  <si>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</si>
  <si>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</si>
  <si>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</si>
  <si>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</si>
  <si>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</si>
  <si>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</si>
  <si>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</si>
  <si>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</si>
  <si>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</si>
  <si>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</si>
  <si>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</si>
  <si>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</si>
  <si>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</si>
  <si>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</si>
  <si>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</si>
  <si>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</si>
  <si>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</si>
  <si>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</si>
  <si>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</si>
  <si>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</si>
  <si>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</si>
  <si>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</si>
  <si>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</si>
  <si>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</si>
  <si>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</si>
  <si>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</si>
  <si>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</si>
  <si>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</si>
  <si>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</si>
  <si>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</si>
  <si>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</si>
  <si>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</si>
  <si>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</si>
  <si>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</si>
  <si>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</si>
  <si>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</si>
  <si>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</si>
  <si>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</si>
  <si>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</si>
  <si>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</si>
  <si>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</si>
  <si>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</si>
  <si>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</si>
  <si>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</si>
  <si>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</si>
  <si>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</si>
  <si>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</si>
  <si>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</si>
  <si>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</si>
  <si>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</si>
  <si>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</si>
  <si>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</si>
  <si>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</si>
  <si>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</si>
  <si>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</si>
  <si>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</si>
  <si>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</si>
  <si>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</si>
  <si>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</si>
  <si>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</si>
  <si>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</si>
  <si>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</si>
  <si>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</si>
  <si>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</si>
  <si>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</si>
  <si>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</si>
  <si>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</si>
  <si>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</si>
  <si>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</si>
  <si>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</si>
  <si>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</si>
  <si>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</si>
  <si>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</si>
  <si>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</si>
  <si>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</si>
  <si>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</si>
  <si>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</si>
  <si>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</si>
  <si>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</si>
  <si>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</si>
  <si>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</si>
  <si>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</si>
  <si>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</si>
  <si>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</si>
  <si>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</si>
  <si>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</si>
  <si>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</si>
  <si>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</si>
  <si>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</si>
  <si>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</si>
  <si>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</si>
  <si>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</si>
  <si>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</si>
  <si>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</si>
  <si>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</si>
  <si>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</si>
  <si>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</si>
  <si>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</si>
  <si>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</si>
  <si>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</si>
  <si>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</si>
  <si>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</si>
  <si>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</si>
  <si>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</si>
  <si>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</si>
  <si>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</si>
  <si>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</si>
  <si>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</si>
  <si>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</si>
  <si>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</si>
  <si>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</si>
  <si>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</si>
  <si>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</si>
  <si>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</si>
  <si>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</si>
  <si>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</si>
  <si>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</si>
  <si>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</si>
  <si>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</si>
  <si>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</si>
  <si>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</si>
  <si>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</si>
  <si>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</si>
  <si>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</si>
  <si>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</si>
  <si>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</si>
  <si>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</si>
  <si>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</si>
  <si>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</si>
  <si>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</si>
  <si>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</si>
  <si>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</si>
  <si>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</si>
  <si>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</si>
  <si>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</si>
  <si>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</si>
  <si>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</si>
  <si>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</si>
  <si>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</si>
  <si>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</si>
  <si>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</si>
  <si>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</si>
  <si>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</si>
  <si>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</si>
  <si>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</si>
  <si>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</si>
  <si>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</si>
  <si>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</si>
  <si>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</si>
  <si>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</si>
  <si>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</si>
  <si>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</si>
  <si>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</si>
  <si>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</si>
  <si>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</si>
  <si>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</si>
  <si>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</si>
  <si>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</si>
  <si>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</si>
  <si>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</si>
  <si>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</si>
  <si>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</si>
  <si>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</si>
  <si>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</si>
  <si>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</si>
  <si>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</si>
  <si>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</si>
  <si>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</si>
  <si>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</si>
  <si>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</si>
  <si>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</si>
  <si>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</si>
  <si>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</si>
  <si>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</si>
  <si>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</si>
  <si>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</si>
  <si>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</si>
  <si>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</si>
  <si>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</si>
  <si>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</si>
  <si>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</si>
  <si>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</si>
  <si>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</si>
  <si>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</si>
  <si>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</si>
  <si>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</si>
  <si>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</si>
  <si>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</si>
  <si>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</si>
  <si>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</si>
  <si>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</si>
  <si>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</si>
  <si>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</si>
  <si>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</si>
  <si>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</si>
  <si>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</si>
  <si>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</si>
  <si>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</si>
  <si>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</si>
  <si>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</si>
  <si>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</si>
  <si>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</si>
  <si>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</si>
  <si>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</si>
  <si>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</si>
  <si>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</si>
  <si>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</si>
  <si>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</si>
  <si>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</si>
  <si>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</si>
  <si>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</si>
  <si>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</si>
  <si>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</si>
  <si>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</si>
  <si>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</si>
  <si>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</si>
  <si>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</si>
  <si>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</si>
  <si>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</si>
  <si>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</si>
  <si>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</si>
  <si>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</si>
  <si>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</si>
  <si>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</si>
  <si>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</si>
  <si>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</si>
  <si>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</si>
  <si>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</si>
  <si>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</si>
  <si>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</si>
  <si>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</si>
  <si>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</si>
  <si>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</si>
  <si>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</si>
  <si>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</si>
  <si>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</si>
  <si>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</si>
  <si>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</si>
  <si>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</si>
  <si>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</si>
  <si>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</si>
  <si>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</si>
  <si>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</si>
  <si>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</si>
  <si>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</si>
  <si>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</si>
  <si>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</si>
  <si>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</si>
  <si>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</si>
  <si>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</si>
  <si>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</si>
  <si>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</si>
  <si>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</si>
  <si>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</si>
  <si>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</si>
  <si>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</si>
  <si>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</si>
  <si>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</si>
  <si>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</si>
  <si>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</si>
  <si>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</si>
  <si>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</si>
  <si>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</si>
  <si>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</si>
  <si>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</si>
  <si>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</si>
  <si>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</si>
  <si>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</si>
  <si>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</si>
  <si>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</si>
  <si>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</si>
  <si>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</si>
  <si>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</si>
  <si>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</si>
  <si>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</si>
  <si>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</si>
  <si>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</si>
  <si>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</si>
  <si>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</si>
  <si>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</si>
  <si>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</si>
  <si>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</si>
  <si>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</si>
  <si>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</si>
  <si>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</si>
  <si>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</si>
  <si>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</si>
  <si>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</si>
  <si>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</si>
  <si>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</si>
  <si>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</si>
  <si>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</si>
  <si>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</si>
  <si>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</si>
  <si>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</si>
  <si>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</si>
  <si>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</si>
  <si>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</si>
  <si>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</si>
  <si>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</si>
  <si>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</si>
  <si>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</si>
  <si>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</si>
  <si>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</si>
  <si>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</si>
  <si>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</si>
  <si>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</si>
  <si>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</si>
  <si>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</si>
  <si>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</si>
  <si>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</si>
  <si>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</si>
  <si>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</si>
  <si>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</si>
  <si>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</si>
  <si>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</si>
  <si>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</si>
  <si>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</si>
  <si>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</si>
  <si>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</si>
  <si>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</si>
  <si>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</si>
  <si>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</si>
  <si>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</si>
  <si>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</si>
  <si>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</si>
  <si>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</si>
  <si>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</si>
  <si>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</si>
  <si>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</si>
  <si>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</si>
  <si>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</si>
  <si>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</si>
  <si>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</si>
  <si>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</si>
  <si>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</si>
  <si>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</si>
  <si>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</si>
  <si>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</si>
  <si>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</si>
  <si>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</si>
  <si>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</si>
  <si>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</si>
  <si>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</si>
  <si>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</si>
  <si>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</si>
  <si>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</si>
  <si>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</si>
  <si>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</si>
  <si>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</si>
  <si>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</si>
  <si>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</si>
  <si>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</si>
  <si>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</si>
  <si>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</si>
  <si>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</si>
  <si>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</si>
  <si>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</si>
  <si>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</si>
  <si>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</si>
  <si>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</si>
  <si>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</si>
  <si>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</si>
  <si>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</si>
  <si>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</si>
  <si>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</si>
  <si>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</si>
  <si>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</si>
  <si>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</si>
  <si>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</si>
  <si>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</si>
  <si>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</si>
  <si>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</si>
  <si>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</si>
  <si>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</si>
  <si>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</si>
  <si>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</si>
  <si>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</si>
  <si>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</si>
  <si>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</si>
  <si>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</si>
  <si>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</si>
  <si>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</si>
  <si>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</si>
  <si>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</si>
  <si>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</si>
  <si>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</si>
  <si>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</si>
  <si>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</si>
  <si>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</si>
  <si>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</si>
  <si>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</si>
  <si>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</si>
  <si>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</si>
  <si>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</si>
  <si>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</si>
  <si>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</si>
  <si>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</si>
  <si>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</si>
  <si>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</si>
  <si>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</si>
  <si>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</si>
  <si>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</si>
  <si>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</si>
  <si>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</si>
  <si>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</si>
  <si>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</si>
  <si>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</si>
  <si>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</si>
  <si>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</si>
  <si>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</si>
  <si>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</si>
  <si>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</si>
  <si>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</si>
  <si>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</si>
  <si>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</si>
  <si>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</si>
  <si>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</si>
  <si>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</si>
  <si>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</si>
  <si>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</si>
  <si>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</si>
  <si>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</si>
  <si>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</si>
  <si>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</si>
  <si>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</si>
  <si>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</si>
  <si>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</si>
  <si>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</si>
  <si>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</si>
  <si>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</si>
  <si>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</si>
  <si>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</si>
  <si>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</si>
  <si>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</si>
  <si>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</si>
  <si>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</si>
  <si>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</si>
  <si>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</si>
  <si>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</si>
  <si>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</si>
  <si>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</si>
  <si>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</si>
  <si>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</si>
  <si>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</si>
  <si>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</si>
  <si>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</si>
  <si>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</si>
  <si>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</si>
  <si>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</si>
  <si>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</si>
  <si>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</si>
  <si>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</si>
  <si>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</si>
  <si>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</si>
  <si>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</si>
  <si>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</si>
  <si>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</si>
  <si>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</si>
  <si>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</si>
  <si>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</si>
  <si>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</si>
  <si>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</si>
  <si>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</si>
  <si>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</si>
  <si>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</si>
  <si>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</si>
  <si>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</si>
  <si>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</si>
  <si>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</si>
  <si>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</si>
  <si>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</si>
  <si>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</si>
  <si>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</si>
  <si>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</si>
  <si>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</si>
  <si>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</si>
  <si>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</si>
  <si>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</si>
  <si>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</si>
  <si>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</si>
  <si>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</si>
  <si>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</si>
  <si>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</si>
  <si>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</si>
  <si>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</si>
  <si>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</si>
  <si>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</si>
  <si>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</si>
  <si>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</si>
  <si>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</si>
  <si>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</si>
  <si>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</si>
  <si>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</si>
  <si>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</si>
  <si>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</si>
  <si>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</si>
  <si>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</si>
  <si>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</si>
  <si>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</si>
  <si>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</si>
  <si>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</si>
  <si>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</si>
  <si>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</si>
  <si>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</si>
  <si>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</si>
  <si>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</si>
  <si>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</si>
  <si>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</si>
  <si>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</si>
  <si>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</si>
  <si>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</si>
  <si>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</si>
  <si>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</si>
  <si>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</si>
  <si>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</si>
  <si>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</si>
  <si>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</si>
  <si>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</si>
  <si>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</si>
  <si>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</si>
  <si>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</si>
  <si>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</si>
  <si>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</si>
  <si>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</si>
  <si>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</si>
  <si>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</si>
  <si>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</si>
  <si>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</si>
  <si>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</si>
  <si>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</si>
  <si>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</si>
  <si>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</si>
  <si>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</si>
  <si>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</si>
  <si>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</si>
  <si>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</si>
  <si>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</si>
  <si>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</si>
  <si>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</si>
  <si>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</si>
  <si>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</si>
  <si>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</si>
  <si>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</si>
  <si>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</si>
  <si>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</si>
  <si>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</si>
  <si>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</si>
  <si>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</si>
  <si>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</si>
  <si>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</si>
  <si>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</si>
  <si>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</si>
  <si>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</si>
  <si>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</si>
  <si>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</si>
  <si>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</si>
  <si>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</si>
  <si>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</si>
  <si>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</si>
  <si>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</si>
  <si>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</si>
  <si>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</si>
  <si>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</si>
  <si>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</si>
  <si>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</si>
  <si>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</si>
  <si>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</si>
  <si>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</si>
  <si>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</si>
  <si>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</si>
  <si>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</si>
  <si>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</si>
  <si>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</si>
  <si>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</si>
  <si>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</si>
  <si>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</si>
  <si>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</si>
  <si>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</si>
  <si>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</si>
  <si>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</si>
  <si>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</si>
  <si>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</si>
  <si>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</si>
  <si>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</si>
  <si>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</si>
  <si>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</si>
  <si>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</si>
  <si>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</si>
  <si>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</si>
  <si>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</si>
  <si>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</si>
  <si>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</si>
  <si>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</si>
  <si>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</si>
  <si>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</si>
  <si>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</si>
  <si>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</si>
  <si>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</si>
  <si>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</si>
  <si>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</si>
  <si>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</si>
  <si>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</si>
  <si>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</si>
  <si>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</si>
  <si>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</si>
  <si>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</si>
  <si>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</si>
  <si>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</si>
  <si>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</si>
  <si>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</si>
  <si>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</si>
  <si>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</si>
  <si>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</si>
  <si>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</si>
  <si>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</si>
  <si>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</si>
  <si>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</si>
  <si>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</si>
  <si>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</si>
  <si>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</si>
  <si>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</si>
  <si>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</si>
  <si>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</si>
  <si>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</si>
  <si>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</si>
  <si>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</si>
  <si>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</si>
  <si>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</si>
  <si>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</si>
  <si>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</si>
  <si>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</si>
  <si>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</si>
  <si>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</si>
  <si>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</si>
  <si>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</si>
  <si>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</si>
  <si>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</si>
  <si>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</si>
  <si>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</si>
  <si>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</si>
  <si>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</si>
  <si>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</si>
  <si>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</si>
  <si>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</si>
  <si>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</si>
  <si>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</si>
  <si>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</si>
  <si>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</si>
  <si>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</si>
  <si>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</si>
  <si>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</si>
  <si>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</si>
  <si>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</si>
  <si>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</si>
  <si>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</si>
  <si>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</si>
  <si>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</si>
  <si>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</si>
  <si>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</si>
  <si>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</si>
  <si>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</si>
  <si>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</si>
  <si>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</si>
  <si>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</si>
  <si>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</si>
  <si>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</si>
  <si>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</si>
  <si>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</si>
  <si>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</si>
  <si>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</si>
  <si>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</si>
  <si>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</si>
  <si>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</si>
  <si>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</si>
  <si>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</si>
  <si>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</si>
  <si>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</si>
  <si>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</si>
  <si>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</si>
  <si>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</si>
  <si>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</si>
  <si>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</si>
  <si>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</si>
  <si>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</si>
  <si>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</si>
  <si>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</si>
  <si>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</si>
  <si>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</si>
  <si>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</si>
  <si>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</si>
  <si>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</si>
  <si>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</si>
  <si>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</si>
  <si>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</si>
  <si>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</si>
  <si>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</si>
  <si>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</si>
  <si>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</si>
  <si>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</si>
  <si>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</si>
  <si>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</si>
  <si>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</si>
  <si>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</si>
  <si>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</si>
  <si>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</si>
  <si>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</si>
  <si>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</si>
  <si>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</si>
  <si>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</si>
  <si>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</si>
  <si>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</si>
  <si>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</si>
  <si>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</si>
  <si>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</si>
  <si>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</si>
  <si>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</si>
  <si>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</si>
  <si>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</si>
  <si>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</si>
  <si>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</si>
  <si>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</si>
  <si>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</si>
  <si>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</si>
  <si>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</si>
  <si>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</si>
  <si>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</si>
  <si>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</si>
  <si>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</si>
  <si>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</si>
  <si>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</si>
  <si>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</si>
  <si>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</si>
  <si>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</si>
  <si>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</si>
  <si>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</si>
  <si>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</si>
  <si>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</si>
  <si>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</si>
  <si>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</si>
  <si>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</si>
  <si>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</si>
  <si>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</si>
  <si>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</si>
  <si>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</si>
  <si>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</si>
  <si>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</si>
  <si>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</si>
  <si>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</si>
  <si>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</si>
  <si>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</si>
  <si>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</si>
  <si>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</si>
  <si>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</si>
  <si>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</si>
  <si>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</si>
  <si>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</si>
  <si>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</si>
  <si>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</si>
  <si>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</si>
  <si>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</si>
  <si>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</si>
  <si>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</si>
  <si>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</si>
  <si>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</si>
  <si>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</si>
  <si>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</si>
  <si>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</si>
  <si>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</si>
  <si>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</si>
  <si>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</si>
  <si>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</si>
  <si>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</si>
  <si>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</si>
  <si>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</si>
  <si>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</si>
  <si>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</si>
  <si>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</si>
  <si>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</si>
  <si>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</si>
  <si>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</si>
  <si>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</si>
  <si>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</si>
  <si>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</si>
  <si>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</si>
  <si>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</si>
  <si>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</si>
  <si>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</si>
  <si>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</si>
  <si>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</si>
  <si>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</si>
  <si>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</si>
  <si>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</si>
  <si>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</si>
  <si>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</si>
  <si>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</si>
  <si>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</si>
  <si>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</si>
  <si>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</si>
  <si>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</si>
  <si>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</si>
  <si>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</si>
  <si>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</si>
  <si>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</si>
  <si>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</si>
  <si>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</si>
  <si>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</si>
  <si>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</si>
  <si>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</si>
  <si>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</si>
  <si>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</si>
  <si>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</si>
  <si>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</si>
  <si>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</si>
  <si>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</si>
  <si>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</si>
  <si>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</si>
  <si>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</si>
  <si>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</si>
  <si>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</si>
  <si>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</si>
  <si>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</si>
  <si>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</si>
  <si>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</si>
  <si>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</si>
  <si>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</si>
  <si>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</si>
  <si>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</si>
  <si>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</si>
  <si>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</si>
  <si>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</si>
  <si>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</si>
  <si>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</si>
  <si>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</si>
  <si>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</si>
  <si>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</si>
  <si>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</si>
  <si>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</si>
  <si>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</si>
  <si>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</si>
  <si>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</si>
  <si>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</si>
  <si>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</si>
  <si>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</si>
  <si>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</si>
  <si>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</si>
  <si>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</si>
  <si>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</si>
  <si>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</si>
  <si>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</si>
  <si>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</si>
  <si>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</si>
  <si>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</si>
  <si>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</si>
  <si>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</si>
  <si>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</si>
  <si>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</si>
  <si>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</si>
  <si>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</si>
  <si>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</si>
  <si>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</si>
  <si>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</si>
  <si>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</si>
  <si>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</si>
  <si>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</si>
  <si>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</si>
  <si>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</si>
  <si>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</si>
  <si>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</si>
  <si>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</si>
  <si>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</si>
  <si>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</si>
  <si>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</si>
  <si>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</si>
  <si>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</si>
  <si>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</si>
  <si>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</si>
  <si>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</si>
  <si>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</si>
  <si>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</si>
  <si>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</si>
  <si>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</si>
  <si>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</si>
  <si>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</si>
  <si>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</si>
  <si>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</si>
  <si>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</si>
  <si>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</si>
  <si>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</si>
  <si>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</si>
  <si>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</si>
  <si>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</si>
  <si>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</si>
  <si>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</si>
  <si>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</si>
  <si>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</si>
  <si>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</si>
  <si>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</si>
  <si>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</si>
  <si>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</si>
  <si>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</si>
  <si>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</si>
  <si>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</si>
  <si>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</si>
  <si>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</si>
  <si>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</si>
  <si>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</si>
  <si>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</si>
  <si>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</si>
  <si>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</si>
  <si>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</si>
  <si>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</si>
  <si>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</si>
  <si>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</si>
  <si>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</si>
  <si>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</si>
  <si>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</si>
  <si>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</si>
  <si>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</si>
  <si>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</si>
  <si>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</si>
  <si>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</si>
  <si>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</si>
  <si>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</si>
  <si>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</si>
  <si>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</si>
  <si>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</si>
  <si>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</si>
  <si>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</si>
  <si>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</si>
  <si>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</si>
  <si>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</si>
  <si>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</si>
  <si>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</si>
  <si>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</si>
  <si>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</si>
  <si>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</si>
  <si>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</si>
  <si>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</si>
  <si>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</si>
  <si>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</si>
  <si>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</si>
  <si>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</si>
  <si>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</si>
  <si>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</si>
  <si>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</si>
  <si>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</si>
  <si>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</si>
  <si>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</si>
  <si>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</si>
  <si>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</si>
  <si>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</si>
  <si>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</si>
  <si>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</si>
  <si>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</si>
  <si>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</si>
  <si>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</si>
  <si>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</si>
  <si>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</si>
  <si>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</si>
  <si>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</si>
  <si>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</si>
  <si>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</si>
  <si>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</si>
  <si>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</si>
  <si>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</si>
  <si>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</si>
  <si>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</si>
  <si>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</si>
  <si>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</si>
  <si>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</si>
  <si>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</si>
  <si>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</si>
  <si>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</si>
  <si>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</si>
  <si>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</si>
  <si>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</si>
  <si>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</si>
  <si>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</si>
  <si>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</si>
  <si>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</si>
  <si>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</si>
  <si>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</si>
  <si>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</si>
  <si>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</si>
  <si>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</si>
  <si>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</si>
  <si>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</si>
  <si>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</si>
  <si>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</si>
  <si>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</si>
  <si>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</si>
  <si>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</si>
  <si>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</si>
  <si>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</si>
  <si>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</si>
  <si>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</si>
  <si>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</si>
  <si>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</si>
  <si>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</si>
  <si>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</si>
  <si>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</si>
  <si>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</si>
  <si>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</si>
  <si>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</si>
  <si>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</si>
  <si>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</si>
  <si>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</si>
  <si>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</si>
  <si>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</si>
  <si>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</si>
  <si>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</si>
  <si>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</si>
  <si>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</si>
  <si>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</si>
  <si>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</si>
  <si>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</si>
  <si>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</si>
  <si>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</si>
  <si>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</si>
  <si>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</si>
  <si>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</si>
  <si>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</si>
  <si>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</si>
  <si>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</si>
  <si>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</si>
  <si>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</si>
  <si>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</si>
  <si>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</si>
  <si>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</si>
  <si>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</si>
  <si>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</si>
  <si>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</si>
  <si>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</si>
  <si>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</si>
  <si>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</si>
  <si>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</si>
  <si>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</si>
  <si>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</si>
  <si>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</si>
  <si>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</si>
  <si>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</si>
  <si>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</si>
  <si>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</si>
  <si>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</si>
  <si>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</si>
  <si>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</si>
  <si>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</si>
  <si>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</si>
  <si>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</si>
  <si>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</si>
  <si>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</si>
  <si>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</si>
  <si>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</si>
  <si>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</si>
  <si>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</si>
  <si>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</si>
  <si>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</si>
  <si>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</si>
  <si>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</si>
  <si>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</si>
  <si>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</si>
  <si>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</si>
  <si>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</si>
  <si>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</si>
  <si>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</si>
  <si>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</si>
  <si>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</si>
  <si>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</si>
  <si>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</si>
  <si>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</si>
  <si>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</si>
  <si>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</si>
  <si>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</si>
  <si>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</si>
  <si>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</si>
  <si>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</si>
  <si>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</si>
  <si>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</si>
  <si>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</si>
  <si>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</si>
  <si>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</si>
  <si>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</si>
  <si>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</si>
  <si>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</si>
  <si>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</si>
  <si>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</si>
  <si>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</si>
  <si>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</si>
  <si>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</si>
  <si>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</si>
  <si>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</si>
  <si>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</si>
  <si>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</si>
  <si>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</si>
  <si>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</si>
  <si>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</si>
  <si>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</si>
  <si>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</si>
  <si>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</si>
  <si>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</si>
  <si>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</si>
  <si>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</si>
  <si>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</si>
  <si>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</si>
  <si>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</si>
  <si>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</si>
  <si>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</si>
  <si>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</si>
  <si>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</si>
  <si>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</si>
  <si>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</si>
  <si>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</si>
  <si>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</si>
  <si>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</si>
  <si>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</si>
  <si>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</si>
  <si>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</si>
  <si>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</si>
  <si>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</si>
  <si>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</si>
  <si>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</si>
  <si>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</si>
  <si>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</si>
  <si>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</si>
  <si>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</si>
  <si>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</si>
  <si>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</si>
  <si>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</si>
  <si>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</si>
  <si>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</si>
  <si>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</si>
  <si>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</si>
  <si>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</si>
  <si>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</si>
  <si>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</si>
  <si>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</si>
  <si>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</si>
  <si>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</si>
  <si>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</si>
  <si>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</si>
  <si>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</si>
  <si>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</si>
  <si>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</si>
  <si>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</si>
  <si>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</si>
  <si>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</si>
  <si>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</si>
  <si>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</si>
  <si>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</si>
  <si>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</si>
  <si>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</si>
  <si>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</si>
  <si>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</si>
  <si>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</si>
  <si>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</si>
  <si>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</si>
  <si>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</si>
  <si>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</si>
  <si>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</si>
  <si>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</si>
  <si>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</si>
  <si>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</si>
  <si>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</si>
  <si>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</si>
  <si>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</si>
  <si>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</si>
  <si>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</si>
  <si>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</si>
  <si>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</si>
  <si>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</si>
  <si>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</si>
  <si>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</si>
  <si>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</si>
  <si>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</si>
  <si>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</si>
  <si>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</si>
  <si>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</si>
  <si>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</si>
  <si>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</si>
  <si>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</si>
  <si>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</si>
  <si>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</si>
  <si>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</si>
  <si>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</si>
  <si>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</si>
  <si>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</si>
  <si>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</si>
  <si>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</si>
  <si>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</si>
  <si>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</si>
  <si>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</si>
  <si>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</si>
  <si>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</si>
  <si>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</si>
  <si>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</si>
  <si>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</si>
  <si>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</si>
  <si>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</si>
  <si>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</si>
  <si>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</si>
  <si>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</si>
  <si>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</si>
  <si>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</si>
  <si>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</si>
  <si>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</si>
  <si>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</si>
  <si>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</si>
  <si>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</si>
  <si>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</si>
  <si>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</si>
  <si>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</si>
  <si>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</si>
  <si>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</si>
  <si>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</si>
  <si>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</si>
  <si>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</si>
  <si>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</si>
  <si>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</si>
  <si>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</si>
  <si>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</si>
  <si>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</si>
  <si>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</si>
  <si>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</si>
  <si>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</si>
  <si>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</si>
  <si>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</si>
  <si>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</si>
  <si>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</si>
  <si>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</si>
  <si>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</si>
  <si>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</si>
  <si>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</si>
  <si>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</si>
  <si>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</si>
  <si>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</si>
  <si>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</si>
  <si>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</si>
  <si>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</si>
  <si>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</si>
  <si>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</si>
  <si>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</si>
  <si>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</si>
  <si>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</si>
  <si>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</si>
  <si>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</si>
  <si>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</si>
  <si>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</si>
  <si>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</si>
  <si>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</si>
  <si>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</si>
  <si>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</si>
  <si>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</si>
  <si>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</si>
  <si>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</si>
  <si>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</si>
  <si>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</si>
  <si>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</si>
  <si>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</si>
  <si>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</si>
  <si>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</si>
  <si>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</si>
  <si>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</si>
  <si>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</si>
  <si>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</si>
  <si>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</si>
  <si>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</si>
  <si>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</si>
  <si>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</si>
  <si>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</si>
  <si>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</si>
  <si>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</si>
  <si>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</si>
  <si>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</si>
  <si>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</si>
  <si>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</si>
  <si>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</si>
  <si>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</si>
  <si>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</si>
  <si>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</si>
  <si>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</si>
  <si>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</si>
  <si>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</si>
  <si>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</si>
  <si>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</si>
  <si>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</si>
  <si>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</si>
  <si>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</si>
  <si>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</si>
  <si>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</si>
  <si>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</si>
  <si>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</si>
  <si>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</si>
  <si>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</si>
  <si>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</si>
  <si>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</si>
  <si>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</si>
  <si>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</si>
  <si>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</si>
  <si>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</si>
  <si>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</si>
  <si>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</si>
  <si>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</si>
  <si>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</si>
  <si>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</si>
  <si>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</si>
  <si>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</si>
  <si>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</si>
  <si>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</si>
  <si>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</si>
  <si>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</si>
  <si>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</si>
  <si>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</si>
  <si>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</si>
  <si>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</si>
  <si>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</si>
  <si>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</si>
  <si>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</si>
  <si>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</si>
  <si>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</si>
  <si>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</si>
  <si>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</si>
  <si>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</si>
  <si>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</si>
  <si>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</si>
  <si>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</si>
  <si>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</si>
  <si>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</si>
  <si>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</si>
  <si>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</si>
  <si>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</si>
  <si>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</si>
  <si>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</si>
  <si>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</si>
  <si>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</si>
  <si>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</si>
  <si>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</si>
  <si>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</si>
  <si>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</si>
  <si>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</si>
  <si>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</si>
  <si>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</si>
  <si>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</si>
  <si>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</si>
  <si>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</si>
  <si>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</si>
  <si>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</si>
  <si>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</si>
  <si>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</si>
  <si>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</si>
  <si>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</si>
  <si>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</si>
  <si>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</si>
  <si>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</si>
  <si>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</si>
  <si>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</si>
  <si>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</si>
  <si>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</si>
  <si>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</si>
  <si>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</si>
  <si>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</si>
  <si>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</si>
  <si>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</si>
  <si>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</si>
  <si>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</si>
  <si>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</si>
  <si>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</si>
  <si>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</si>
  <si>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</si>
  <si>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</si>
  <si>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</si>
  <si>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</si>
  <si>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</si>
  <si>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</si>
  <si>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</si>
  <si>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</si>
  <si>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</si>
  <si>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</si>
  <si>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</si>
  <si>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</si>
  <si>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</si>
  <si>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</si>
  <si>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</si>
  <si>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</si>
  <si>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</si>
  <si>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</si>
  <si>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</si>
  <si>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</si>
  <si>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</si>
  <si>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</si>
  <si>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</si>
  <si>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</si>
  <si>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</si>
  <si>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</si>
  <si>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</si>
  <si>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</si>
  <si>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</si>
  <si>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</si>
  <si>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</si>
  <si>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</si>
  <si>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</si>
  <si>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</si>
  <si>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</si>
  <si>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</si>
  <si>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</si>
  <si>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</si>
  <si>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</si>
  <si>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</si>
  <si>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</si>
  <si>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</si>
  <si>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</si>
  <si>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</si>
  <si>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</si>
  <si>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</si>
  <si>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</si>
  <si>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</si>
  <si>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</si>
  <si>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</si>
  <si>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</si>
  <si>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</si>
  <si>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</si>
  <si>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</si>
  <si>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</si>
  <si>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</si>
  <si>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</si>
  <si>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</si>
  <si>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</si>
  <si>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</si>
  <si>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</si>
  <si>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</si>
  <si>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</si>
  <si>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</si>
  <si>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</si>
  <si>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</si>
  <si>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</si>
  <si>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</si>
  <si>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</si>
  <si>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</si>
  <si>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</si>
  <si>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</si>
  <si>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</si>
  <si>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</si>
  <si>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</si>
  <si>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</si>
  <si>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</si>
  <si>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</si>
  <si>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</si>
  <si>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</si>
  <si>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</si>
  <si>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</si>
  <si>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</si>
  <si>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</si>
  <si>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</si>
  <si>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</si>
  <si>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</si>
  <si>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</si>
  <si>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</si>
  <si>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</si>
  <si>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</si>
  <si>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</si>
  <si>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</si>
  <si>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</si>
  <si>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</si>
  <si>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</si>
  <si>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</si>
  <si>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</si>
  <si>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</si>
  <si>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</si>
  <si>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</si>
  <si>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</si>
  <si>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</si>
  <si>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</si>
  <si>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</si>
  <si>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</si>
  <si>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</si>
  <si>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</si>
  <si>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</si>
  <si>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</si>
  <si>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</si>
  <si>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</si>
  <si>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</si>
  <si>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</si>
  <si>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</si>
  <si>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</si>
  <si>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</si>
  <si>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</si>
  <si>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</si>
  <si>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</si>
  <si>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</si>
  <si>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</si>
  <si>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</si>
  <si>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</si>
  <si>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</si>
  <si>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</si>
  <si>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</si>
  <si>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</si>
  <si>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</si>
  <si>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</si>
  <si>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</si>
  <si>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</si>
  <si>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</si>
  <si>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</si>
  <si>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</si>
  <si>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</si>
  <si>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</si>
  <si>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</si>
  <si>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</si>
  <si>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</si>
  <si>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</si>
  <si>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</si>
  <si>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</si>
  <si>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</si>
  <si>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</si>
  <si>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</si>
  <si>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</si>
  <si>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</si>
  <si>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</si>
  <si>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</si>
  <si>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</si>
  <si>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</si>
  <si>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</si>
  <si>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</si>
  <si>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</si>
  <si>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</si>
  <si>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</si>
  <si>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</si>
  <si>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</si>
  <si>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</si>
  <si>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</si>
  <si>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</si>
  <si>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</si>
  <si>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</si>
  <si>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</si>
  <si>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</si>
  <si>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</si>
  <si>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</si>
  <si>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</si>
  <si>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</si>
  <si>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</si>
  <si>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</si>
  <si>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</si>
  <si>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</si>
  <si>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</si>
  <si>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</si>
  <si>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</si>
  <si>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</si>
  <si>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</si>
  <si>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</si>
  <si>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</si>
  <si>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</si>
  <si>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</si>
  <si>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</si>
  <si>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</si>
  <si>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</si>
  <si>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</si>
  <si>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</si>
  <si>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</si>
  <si>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</si>
  <si>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</si>
  <si>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</si>
  <si>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</si>
  <si>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</si>
  <si>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</si>
  <si>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</si>
  <si>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</si>
  <si>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</si>
  <si>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</si>
  <si>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</si>
  <si>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</si>
  <si>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</si>
  <si>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</si>
  <si>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</si>
  <si>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</si>
  <si>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</si>
  <si>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</si>
  <si>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</si>
  <si>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</si>
  <si>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</si>
  <si>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</si>
  <si>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</si>
  <si>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</si>
  <si>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</si>
  <si>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</si>
  <si>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</si>
  <si>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</si>
  <si>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</si>
  <si>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</si>
  <si>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</si>
  <si>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</si>
  <si>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</si>
  <si>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</si>
  <si>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</si>
  <si>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</si>
  <si>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</si>
  <si>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</si>
  <si>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</si>
  <si>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</si>
  <si>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</si>
  <si>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</si>
  <si>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</si>
  <si>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</si>
  <si>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</si>
  <si>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</si>
  <si>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</si>
  <si>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</si>
  <si>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</si>
  <si>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</si>
  <si>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</si>
  <si>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</si>
  <si>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</si>
  <si>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</si>
  <si>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</si>
  <si>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</si>
  <si>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</si>
  <si>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</si>
  <si>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</si>
  <si>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</si>
  <si>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</si>
  <si>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</si>
  <si>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</si>
  <si>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</si>
  <si>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</si>
  <si>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</si>
  <si>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</si>
  <si>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</si>
  <si>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</si>
  <si>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</si>
  <si>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</si>
  <si>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</si>
  <si>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</si>
  <si>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</si>
  <si>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</si>
  <si>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</si>
  <si>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</si>
  <si>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</si>
  <si>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</si>
  <si>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</si>
  <si>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</si>
  <si>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</si>
  <si>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</si>
  <si>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</si>
  <si>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</si>
  <si>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</si>
  <si>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</si>
  <si>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</si>
  <si>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</si>
  <si>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</si>
  <si>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</si>
  <si>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</si>
  <si>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</si>
  <si>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</si>
  <si>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</si>
  <si>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</si>
  <si>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</si>
  <si>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</si>
  <si>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</si>
  <si>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</si>
  <si>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</si>
  <si>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</si>
  <si>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</si>
  <si>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</si>
  <si>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</si>
  <si>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</si>
  <si>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</si>
  <si>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</si>
  <si>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</si>
  <si>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</si>
  <si>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</si>
  <si>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</si>
  <si>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</si>
  <si>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</si>
  <si>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</si>
  <si>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</si>
  <si>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</si>
  <si>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</si>
  <si>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</si>
  <si>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</si>
  <si>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</si>
  <si>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</si>
  <si>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</si>
  <si>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</si>
  <si>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</si>
  <si>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</si>
  <si>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</si>
  <si>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</si>
  <si>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</si>
  <si>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</si>
  <si>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</si>
  <si>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</si>
  <si>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</si>
  <si>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</si>
  <si>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</si>
  <si>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</si>
  <si>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</si>
  <si>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</si>
  <si>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</si>
  <si>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</si>
  <si>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</si>
  <si>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</si>
  <si>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</si>
  <si>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</si>
  <si>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</si>
  <si>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</si>
  <si>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</si>
  <si>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</si>
  <si>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</si>
  <si>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</si>
  <si>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</si>
  <si>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</si>
  <si>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</si>
  <si>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</si>
  <si>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</si>
  <si>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</si>
  <si>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</si>
  <si>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</si>
  <si>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</si>
  <si>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</si>
  <si>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</si>
  <si>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</si>
  <si>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</si>
  <si>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</si>
  <si>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</si>
  <si>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</si>
  <si>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</si>
  <si>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</si>
  <si>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</si>
  <si>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</si>
  <si>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</si>
  <si>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</si>
  <si>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</si>
  <si>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</si>
  <si>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</si>
  <si>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</si>
  <si>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</si>
  <si>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</si>
  <si>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</si>
  <si>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</si>
  <si>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</si>
  <si>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</si>
  <si>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</si>
  <si>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</si>
  <si>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</si>
  <si>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</si>
  <si>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</si>
  <si>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</si>
  <si>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</si>
  <si>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</si>
  <si>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</si>
  <si>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</si>
  <si>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</si>
  <si>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</si>
  <si>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</si>
  <si>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</si>
  <si>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</si>
  <si>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</si>
  <si>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</si>
  <si>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</si>
  <si>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</si>
  <si>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</si>
  <si>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</si>
  <si>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</si>
  <si>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</si>
  <si>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</si>
  <si>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</si>
  <si>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</si>
  <si>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</si>
  <si>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</si>
  <si>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</si>
  <si>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</si>
  <si>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</si>
  <si>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</si>
  <si>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</si>
  <si>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</si>
  <si>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</si>
  <si>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</si>
  <si>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</si>
  <si>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</si>
  <si>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</si>
  <si>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</si>
  <si>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</si>
  <si>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</si>
  <si>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</si>
  <si>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</si>
  <si>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</si>
  <si>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</si>
  <si>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</si>
  <si>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</si>
  <si>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</si>
  <si>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</si>
  <si>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</si>
  <si>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</si>
  <si>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</si>
  <si>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</si>
  <si>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</si>
  <si>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</si>
  <si>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</si>
  <si>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</si>
  <si>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</si>
  <si>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</si>
  <si>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</si>
  <si>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</si>
  <si>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</si>
  <si>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</si>
  <si>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</si>
  <si>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</si>
  <si>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</si>
  <si>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</si>
  <si>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</si>
  <si>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</si>
  <si>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</si>
  <si>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</si>
  <si>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</si>
  <si>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</si>
  <si>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</si>
  <si>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</si>
  <si>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</si>
  <si>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</si>
  <si>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</si>
  <si>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</si>
  <si>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</si>
  <si>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</si>
  <si>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</si>
  <si>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</si>
  <si>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</si>
  <si>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</si>
  <si>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</si>
  <si>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</si>
  <si>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</si>
  <si>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</si>
  <si>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</si>
  <si>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</si>
  <si>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</si>
  <si>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</si>
  <si>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</si>
  <si>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</si>
  <si>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</si>
  <si>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</si>
  <si>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</si>
  <si>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</si>
  <si>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</si>
  <si>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</si>
  <si>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</si>
  <si>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</si>
  <si>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</si>
  <si>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</si>
  <si>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</si>
  <si>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</si>
  <si>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</si>
  <si>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</si>
  <si>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</si>
  <si>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</si>
  <si>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</si>
  <si>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</si>
  <si>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</si>
  <si>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</si>
  <si>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</si>
  <si>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</si>
  <si>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</si>
  <si>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</si>
  <si>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</si>
  <si>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</si>
  <si>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</si>
  <si>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</si>
  <si>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</si>
  <si>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</si>
  <si>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</si>
  <si>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</si>
  <si>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</si>
  <si>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</si>
  <si>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</si>
  <si>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</si>
  <si>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</si>
  <si>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</si>
  <si>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</si>
  <si>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</si>
  <si>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</si>
  <si>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</si>
  <si>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</si>
  <si>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</si>
  <si>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</si>
  <si>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</si>
  <si>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</si>
  <si>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</si>
  <si>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</si>
  <si>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</si>
  <si>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</si>
  <si>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</si>
  <si>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</si>
  <si>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</si>
  <si>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</si>
  <si>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</si>
  <si>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</si>
  <si>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</si>
  <si>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</si>
  <si>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</si>
  <si>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</si>
  <si>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</si>
  <si>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</si>
  <si>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</si>
  <si>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</si>
  <si>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</si>
  <si>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</si>
  <si>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</si>
  <si>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</si>
  <si>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</si>
  <si>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</si>
  <si>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</si>
  <si>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</si>
  <si>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</si>
  <si>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</si>
  <si>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</si>
  <si>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</si>
  <si>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</si>
  <si>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</si>
  <si>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</si>
  <si>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</si>
  <si>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</si>
  <si>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</si>
  <si>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</si>
  <si>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</si>
  <si>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</si>
  <si>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</si>
  <si>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</si>
  <si>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</si>
  <si>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</si>
  <si>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</si>
  <si>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</si>
  <si>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</si>
  <si>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</si>
  <si>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</si>
  <si>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</si>
  <si>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</si>
  <si>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</si>
  <si>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</si>
  <si>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</si>
  <si>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</si>
  <si>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</si>
  <si>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</si>
  <si>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</si>
  <si>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</si>
  <si>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</si>
  <si>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</si>
  <si>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</si>
  <si>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</si>
  <si>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</si>
  <si>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</si>
  <si>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</si>
  <si>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</si>
  <si>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</si>
  <si>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</si>
  <si>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</si>
  <si>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</si>
  <si>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</si>
  <si>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</si>
  <si>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</si>
  <si>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</si>
  <si>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</si>
  <si>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</si>
  <si>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</si>
  <si>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</si>
  <si>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</si>
  <si>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</si>
  <si>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</si>
  <si>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</si>
  <si>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</si>
  <si>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</si>
  <si>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</si>
  <si>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</si>
  <si>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</si>
  <si>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</si>
  <si>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</si>
  <si>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</si>
  <si>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</si>
  <si>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</si>
  <si>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</si>
  <si>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</si>
  <si>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</si>
  <si>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</si>
  <si>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</si>
  <si>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</si>
  <si>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</si>
  <si>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</si>
  <si>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</si>
  <si>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</si>
  <si>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</si>
  <si>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</si>
  <si>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</si>
  <si>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</si>
  <si>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</si>
  <si>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</si>
  <si>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</si>
  <si>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</si>
  <si>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</si>
  <si>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</si>
  <si>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</si>
  <si>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</si>
  <si>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</si>
  <si>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</si>
  <si>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</si>
  <si>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</si>
  <si>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</si>
  <si>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</si>
  <si>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</si>
  <si>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</si>
  <si>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</si>
  <si>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</si>
  <si>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</si>
  <si>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</si>
  <si>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</si>
  <si>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</si>
  <si>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</si>
  <si>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</si>
  <si>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</si>
  <si>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</si>
  <si>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</si>
  <si>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</si>
  <si>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</si>
  <si>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</si>
  <si>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</si>
  <si>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</si>
  <si>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</si>
  <si>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</si>
  <si>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</si>
  <si>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</si>
  <si>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</si>
  <si>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</si>
  <si>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</si>
  <si>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</si>
  <si>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</si>
  <si>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</si>
  <si>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</si>
  <si>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</si>
  <si>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</si>
  <si>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</si>
  <si>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</si>
  <si>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</si>
  <si>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</si>
  <si>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</si>
  <si>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</si>
  <si>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</si>
  <si>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</si>
  <si>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</si>
  <si>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</si>
  <si>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</si>
  <si>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</si>
  <si>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</si>
  <si>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</si>
  <si>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</si>
  <si>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</si>
  <si>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</si>
  <si>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</si>
  <si>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</si>
  <si>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</si>
  <si>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</si>
  <si>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</si>
  <si>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</si>
  <si>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</si>
  <si>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</si>
  <si>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</si>
  <si>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</si>
  <si>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</si>
  <si>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</si>
  <si>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</si>
  <si>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</si>
  <si>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</si>
  <si>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</si>
  <si>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</si>
  <si>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</si>
  <si>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</si>
  <si>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</si>
  <si>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</si>
  <si>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</si>
  <si>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</si>
  <si>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</si>
  <si>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</si>
  <si>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</si>
  <si>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</si>
  <si>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</si>
  <si>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</si>
  <si>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</si>
  <si>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</si>
  <si>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</si>
  <si>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</si>
  <si>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</si>
  <si>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</si>
  <si>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</si>
  <si>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</si>
  <si>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</si>
  <si>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</si>
  <si>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</si>
  <si>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</si>
  <si>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</si>
  <si>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</si>
  <si>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</si>
  <si>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</si>
  <si>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</si>
  <si>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</si>
  <si>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</si>
  <si>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</si>
  <si>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</si>
  <si>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</si>
  <si>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</si>
  <si>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</si>
  <si>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</si>
  <si>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</si>
  <si>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</si>
  <si>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</si>
  <si>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</si>
  <si>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</si>
  <si>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</si>
  <si>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</si>
  <si>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</si>
  <si>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</si>
  <si>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</si>
  <si>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</si>
  <si>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</si>
  <si>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</si>
  <si>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</si>
  <si>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</si>
  <si>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</si>
  <si>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</si>
  <si>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</si>
  <si>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</si>
  <si>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</si>
  <si>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</si>
  <si>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</si>
  <si>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</si>
  <si>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</si>
  <si>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</si>
  <si>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</si>
  <si>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</si>
  <si>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</si>
  <si>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</si>
  <si>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</si>
  <si>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</si>
  <si>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</si>
  <si>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</si>
  <si>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</si>
  <si>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</si>
  <si>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</si>
  <si>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</si>
  <si>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</si>
  <si>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</si>
  <si>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</si>
  <si>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</si>
  <si>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</si>
  <si>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</si>
  <si>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</si>
  <si>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</si>
  <si>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</si>
  <si>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</si>
  <si>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</si>
  <si>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</si>
  <si>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</si>
  <si>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</si>
  <si>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</si>
  <si>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</si>
  <si>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</si>
  <si>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</si>
  <si>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</si>
  <si>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</si>
  <si>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</si>
  <si>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</si>
  <si>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</si>
  <si>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</si>
  <si>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</si>
  <si>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</si>
  <si>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</si>
  <si>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</si>
  <si>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</si>
  <si>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</si>
  <si>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</si>
  <si>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</si>
  <si>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</si>
  <si>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</si>
  <si>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</si>
  <si>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</si>
  <si>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</si>
  <si>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</si>
  <si>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</si>
  <si>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</si>
  <si>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</si>
  <si>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</si>
  <si>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</si>
  <si>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</si>
  <si>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</si>
  <si>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</si>
  <si>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</si>
  <si>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</si>
  <si>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</si>
  <si>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</si>
  <si>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</si>
  <si>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</si>
  <si>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</si>
  <si>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</si>
  <si>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</si>
  <si>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</si>
  <si>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</si>
  <si>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</si>
  <si>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</si>
  <si>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</si>
  <si>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</si>
  <si>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</si>
  <si>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</si>
  <si>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</si>
  <si>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</si>
  <si>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</si>
  <si>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</si>
  <si>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</si>
  <si>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</si>
  <si>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</si>
  <si>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</si>
  <si>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</si>
  <si>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</si>
  <si>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</si>
  <si>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</si>
  <si>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</si>
  <si>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</si>
  <si>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</si>
  <si>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</si>
  <si>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</si>
  <si>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</si>
  <si>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</si>
  <si>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</si>
  <si>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</si>
  <si>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</si>
  <si>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</si>
  <si>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</si>
  <si>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</si>
  <si>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</si>
  <si>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</si>
  <si>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</si>
  <si>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</si>
  <si>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</si>
  <si>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</si>
  <si>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</si>
  <si>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</si>
  <si>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</si>
  <si>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</si>
  <si>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</si>
  <si>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</si>
  <si>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</si>
  <si>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</si>
  <si>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</si>
  <si>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</si>
  <si>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</si>
  <si>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</si>
  <si>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</si>
  <si>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</si>
  <si>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</si>
  <si>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</si>
  <si>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</si>
  <si>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</si>
  <si>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</si>
  <si>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</si>
  <si>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</si>
  <si>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</si>
  <si>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</si>
  <si>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</si>
  <si>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</si>
  <si>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</si>
  <si>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</si>
  <si>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</si>
  <si>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</si>
  <si>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</si>
  <si>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</si>
  <si>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</si>
  <si>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</si>
  <si>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</si>
  <si>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</si>
  <si>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</si>
  <si>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</si>
  <si>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</si>
  <si>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</si>
  <si>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</si>
  <si>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</si>
  <si>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</si>
  <si>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</si>
  <si>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</si>
  <si>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</si>
  <si>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</si>
  <si>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</si>
  <si>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</si>
  <si>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</si>
  <si>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</si>
  <si>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</si>
  <si>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</si>
  <si>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</si>
  <si>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</si>
  <si>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</si>
  <si>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</si>
  <si>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</si>
  <si>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</si>
  <si>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</si>
  <si>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</si>
  <si>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</si>
  <si>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</si>
  <si>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</si>
  <si>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</si>
  <si>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</si>
  <si>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</si>
  <si>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</si>
  <si>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</si>
  <si>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</si>
  <si>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</si>
  <si>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</si>
  <si>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</si>
  <si>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</si>
  <si>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</si>
  <si>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</si>
  <si>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</si>
  <si>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</si>
  <si>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</si>
  <si>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</si>
  <si>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</si>
  <si>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</si>
  <si>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</si>
  <si>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</si>
  <si>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</si>
  <si>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</si>
  <si>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</si>
  <si>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</si>
  <si>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</si>
  <si>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</si>
  <si>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</si>
  <si>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</si>
  <si>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</si>
  <si>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</si>
  <si>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</si>
  <si>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</si>
  <si>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</si>
  <si>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</si>
  <si>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</si>
  <si>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</si>
  <si>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</si>
  <si>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</si>
  <si>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</si>
  <si>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</si>
  <si>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</si>
  <si>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</si>
  <si>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</si>
  <si>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</si>
  <si>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</si>
  <si>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</si>
  <si>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</si>
  <si>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</si>
  <si>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</si>
  <si>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</si>
  <si>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</si>
  <si>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</si>
  <si>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</si>
  <si>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</si>
  <si>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</si>
  <si>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</si>
  <si>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</si>
  <si>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</si>
  <si>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</si>
  <si>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</si>
  <si>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</si>
  <si>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</si>
  <si>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</si>
  <si>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</si>
  <si>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</si>
  <si>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</si>
  <si>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</si>
  <si>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</si>
  <si>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</si>
  <si>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</si>
  <si>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</si>
  <si>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</si>
  <si>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</si>
  <si>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</si>
  <si>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</si>
  <si>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</si>
  <si>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</si>
  <si>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</si>
  <si>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</si>
  <si>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</si>
  <si>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</si>
  <si>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</si>
  <si>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</si>
  <si>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</si>
  <si>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</si>
  <si>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</si>
  <si>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</si>
  <si>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</si>
  <si>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</si>
  <si>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</si>
  <si>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</si>
  <si>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</si>
  <si>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</si>
  <si>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</si>
  <si>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</si>
  <si>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</si>
  <si>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</si>
  <si>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</si>
  <si>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</si>
  <si>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</si>
  <si>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</si>
  <si>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</si>
  <si>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</si>
  <si>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</si>
  <si>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</si>
  <si>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</si>
  <si>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</si>
  <si>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</si>
  <si>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</si>
  <si>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</si>
  <si>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</si>
  <si>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</si>
  <si>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</si>
  <si>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</si>
  <si>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</si>
  <si>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</si>
  <si>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</si>
  <si>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</si>
  <si>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</si>
  <si>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</si>
  <si>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</si>
  <si>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</si>
  <si>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</si>
  <si>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</si>
  <si>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</si>
  <si>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</si>
  <si>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</si>
  <si>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</si>
  <si>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</si>
  <si>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</si>
  <si>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</si>
  <si>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</si>
  <si>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</si>
  <si>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</si>
  <si>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</si>
  <si>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</si>
  <si>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</si>
  <si>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</si>
  <si>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</si>
  <si>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</si>
  <si>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</si>
  <si>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</si>
  <si>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</si>
  <si>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</si>
  <si>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</si>
  <si>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</si>
  <si>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</si>
  <si>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</si>
  <si>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</si>
  <si>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</si>
  <si>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</si>
  <si>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</si>
  <si>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</si>
  <si>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</si>
  <si>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</si>
  <si>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</si>
  <si>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</si>
  <si>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</si>
  <si>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</si>
  <si>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</si>
  <si>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</si>
  <si>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</si>
  <si>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</si>
  <si>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</si>
  <si>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</si>
  <si>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</si>
  <si>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</si>
  <si>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</si>
  <si>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</si>
  <si>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</si>
  <si>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</si>
  <si>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</si>
  <si>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</si>
  <si>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</si>
  <si>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</si>
  <si>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</si>
  <si>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</si>
  <si>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</si>
  <si>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</si>
  <si>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</si>
  <si>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</si>
  <si>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</si>
  <si>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</si>
  <si>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</si>
  <si>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</si>
  <si>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</si>
  <si>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</si>
  <si>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</si>
  <si>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</si>
  <si>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</si>
  <si>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</si>
  <si>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</si>
  <si>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</si>
  <si>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</si>
  <si>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</si>
  <si>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</si>
  <si>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</si>
  <si>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</si>
  <si>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</si>
  <si>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</si>
  <si>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</si>
  <si>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</si>
  <si>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</si>
  <si>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</si>
  <si>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</si>
  <si>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</si>
  <si>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</si>
  <si>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</si>
  <si>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</si>
  <si>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</si>
  <si>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</si>
  <si>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</si>
  <si>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</si>
  <si>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</si>
  <si>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</si>
  <si>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</si>
  <si>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</si>
  <si>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</si>
  <si>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</si>
  <si>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</si>
  <si>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</si>
  <si>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</si>
  <si>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</si>
  <si>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</si>
  <si>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</si>
  <si>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</si>
  <si>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</si>
  <si>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</si>
  <si>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</si>
  <si>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</si>
  <si>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</si>
  <si>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</si>
  <si>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</si>
  <si>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</si>
  <si>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</si>
  <si>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</si>
  <si>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</si>
  <si>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</si>
  <si>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</si>
  <si>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</si>
  <si>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</si>
  <si>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</si>
  <si>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</si>
  <si>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</si>
  <si>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</si>
  <si>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</si>
  <si>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</si>
  <si>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</si>
  <si>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</si>
  <si>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</si>
  <si>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</si>
  <si>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</si>
  <si>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</si>
  <si>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</si>
  <si>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</si>
  <si>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</si>
  <si>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</si>
  <si>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</si>
  <si>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</si>
  <si>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</si>
  <si>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</si>
  <si>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</si>
  <si>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</si>
  <si>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</si>
  <si>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</si>
  <si>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</si>
  <si>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</si>
  <si>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</si>
  <si>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</si>
  <si>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</si>
  <si>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</si>
  <si>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</si>
  <si>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</si>
  <si>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</si>
  <si>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</si>
  <si>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</si>
  <si>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</si>
  <si>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</si>
  <si>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</si>
  <si>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</si>
  <si>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</si>
  <si>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</si>
  <si>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</si>
  <si>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</si>
  <si>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</si>
  <si>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</si>
  <si>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</si>
  <si>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</si>
  <si>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</si>
  <si>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</si>
  <si>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</si>
  <si>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</si>
  <si>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</si>
  <si>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</si>
  <si>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</si>
  <si>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</si>
  <si>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</si>
  <si>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</si>
  <si>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</si>
  <si>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</si>
  <si>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</si>
  <si>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</si>
  <si>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</si>
  <si>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</si>
  <si>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</si>
  <si>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</si>
  <si>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</si>
  <si>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</si>
  <si>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</si>
  <si>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</si>
  <si>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</si>
  <si>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</si>
  <si>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</si>
  <si>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</si>
  <si>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</si>
  <si>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</si>
  <si>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</si>
  <si>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</si>
  <si>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</si>
  <si>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</si>
  <si>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</si>
  <si>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</si>
  <si>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</si>
  <si>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</si>
  <si>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</si>
  <si>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</si>
  <si>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</si>
  <si>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</si>
  <si>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</si>
  <si>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</si>
  <si>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</si>
  <si>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</si>
  <si>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</si>
  <si>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</si>
  <si>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</si>
  <si>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</si>
  <si>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</si>
  <si>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</si>
  <si>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</si>
  <si>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</si>
  <si>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</si>
  <si>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</si>
  <si>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</si>
  <si>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</si>
  <si>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</si>
  <si>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</si>
  <si>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</si>
  <si>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</si>
  <si>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</si>
  <si>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</si>
  <si>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</si>
  <si>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</si>
  <si>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</si>
  <si>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</si>
  <si>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</si>
  <si>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</si>
  <si>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</si>
  <si>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</si>
  <si>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</si>
  <si>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</si>
  <si>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</si>
  <si>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</si>
  <si>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</si>
  <si>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</si>
  <si>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</si>
  <si>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</si>
  <si>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</si>
  <si>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</si>
  <si>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</si>
  <si>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</si>
  <si>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</si>
  <si>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</si>
  <si>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</si>
  <si>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</si>
  <si>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</si>
  <si>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</si>
  <si>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</si>
  <si>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</si>
  <si>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</si>
  <si>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</si>
  <si>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</si>
  <si>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</si>
  <si>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</si>
  <si>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</si>
  <si>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</si>
  <si>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</si>
  <si>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</si>
  <si>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</si>
  <si>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</si>
  <si>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</si>
  <si>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</si>
  <si>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</si>
  <si>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</si>
  <si>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</si>
  <si>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</si>
  <si>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</si>
  <si>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</si>
  <si>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</si>
  <si>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</si>
  <si>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</si>
  <si>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</si>
  <si>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</si>
  <si>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</si>
  <si>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</si>
  <si>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</si>
  <si>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</si>
  <si>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</si>
  <si>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</si>
  <si>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</si>
  <si>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</si>
  <si>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</si>
  <si>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</si>
  <si>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</si>
  <si>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</si>
  <si>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</si>
  <si>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</si>
  <si>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</si>
  <si>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</si>
  <si>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</si>
  <si>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</si>
  <si>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</si>
  <si>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</si>
  <si>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</si>
  <si>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</si>
  <si>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</si>
  <si>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</si>
  <si>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</si>
  <si>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</si>
  <si>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</si>
  <si>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</si>
  <si>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</si>
  <si>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</si>
  <si>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</si>
  <si>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</si>
  <si>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</si>
  <si>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</si>
  <si>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</si>
  <si>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</si>
  <si>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</si>
  <si>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</si>
  <si>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</si>
  <si>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</si>
  <si>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</si>
  <si>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</si>
  <si>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</si>
  <si>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</si>
  <si>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</si>
  <si>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</si>
  <si>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</si>
  <si>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</si>
  <si>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</si>
  <si>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</si>
  <si>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</si>
  <si>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</si>
  <si>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</si>
  <si>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</si>
  <si>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</si>
  <si>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</si>
  <si>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</si>
  <si>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</si>
  <si>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</si>
  <si>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</si>
  <si>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</si>
  <si>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</si>
  <si>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</si>
  <si>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</si>
  <si>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</si>
  <si>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</si>
  <si>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</si>
  <si>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</si>
  <si>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</si>
  <si>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</si>
  <si>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</si>
  <si>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</si>
  <si>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</si>
  <si>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</si>
  <si>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</si>
  <si>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</si>
  <si>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</si>
  <si>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</si>
  <si>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</si>
  <si>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</si>
  <si>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</si>
  <si>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</si>
  <si>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</si>
  <si>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</si>
  <si>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</si>
  <si>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</si>
  <si>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</si>
  <si>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</si>
  <si>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</si>
  <si>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</si>
  <si>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</si>
  <si>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</si>
  <si>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</si>
  <si>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</si>
  <si>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</si>
  <si>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</si>
  <si>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</si>
  <si>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</si>
  <si>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</si>
  <si>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</si>
  <si>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</si>
  <si>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</si>
  <si>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</si>
  <si>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</si>
  <si>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</si>
  <si>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</si>
  <si>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</si>
  <si>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</si>
  <si>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</si>
  <si>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</si>
  <si>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</si>
  <si>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</si>
  <si>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</si>
  <si>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</si>
  <si>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</si>
  <si>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</si>
  <si>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</si>
  <si>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</si>
  <si>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</si>
  <si>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</si>
  <si>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</si>
  <si>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</si>
  <si>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</si>
  <si>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</si>
  <si>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</si>
  <si>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</si>
  <si>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</si>
  <si>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</si>
  <si>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</si>
  <si>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</si>
  <si>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</si>
  <si>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</si>
  <si>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</si>
  <si>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</si>
  <si>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</si>
  <si>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</si>
  <si>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</si>
  <si>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</si>
  <si>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</si>
  <si>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</si>
  <si>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</si>
  <si>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</si>
  <si>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</si>
  <si>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</si>
  <si>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</si>
  <si>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</si>
  <si>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</si>
  <si>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</si>
  <si>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</si>
  <si>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</si>
  <si>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</si>
  <si>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</si>
  <si>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</si>
  <si>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</si>
  <si>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</si>
  <si>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</si>
  <si>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</si>
  <si>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</si>
  <si>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</si>
  <si>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</si>
  <si>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</si>
  <si>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</si>
  <si>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</si>
  <si>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</si>
  <si>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</si>
  <si>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</si>
  <si>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</si>
  <si>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</si>
  <si>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</si>
  <si>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</si>
  <si>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</si>
  <si>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</si>
  <si>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</si>
  <si>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</si>
  <si>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</si>
  <si>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</si>
  <si>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</si>
  <si>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</si>
  <si>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</si>
  <si>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</si>
  <si>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</si>
  <si>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</si>
  <si>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</si>
  <si>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</si>
  <si>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</si>
  <si>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</si>
  <si>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</si>
  <si>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</si>
  <si>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</si>
  <si>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</si>
  <si>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</si>
  <si>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</si>
  <si>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</si>
  <si>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</si>
  <si>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</si>
  <si>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</si>
  <si>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</si>
  <si>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</si>
  <si>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</si>
  <si>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</si>
  <si>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</si>
  <si>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</si>
  <si>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</si>
  <si>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</si>
  <si>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</si>
  <si>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</si>
  <si>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</si>
  <si>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</si>
  <si>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</si>
  <si>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</si>
  <si>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</si>
  <si>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</si>
  <si>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</si>
  <si>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</si>
  <si>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</si>
  <si>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</si>
  <si>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</si>
  <si>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</si>
  <si>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</si>
  <si>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</si>
  <si>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</si>
  <si>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</si>
  <si>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</si>
  <si>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</si>
  <si>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</si>
  <si>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</si>
  <si>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</si>
  <si>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</si>
  <si>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</si>
  <si>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</si>
  <si>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</si>
  <si>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</si>
  <si>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</si>
  <si>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</si>
  <si>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</si>
  <si>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</si>
  <si>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</si>
  <si>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</si>
  <si>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</si>
  <si>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</si>
  <si>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</si>
  <si>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</si>
  <si>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</si>
  <si>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</si>
  <si>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</si>
  <si>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</si>
  <si>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</si>
  <si>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</si>
  <si>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</si>
  <si>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</si>
  <si>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</si>
  <si>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</si>
  <si>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</si>
  <si>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</si>
  <si>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</si>
  <si>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</si>
  <si>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</si>
  <si>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</si>
  <si>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</si>
  <si>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</si>
  <si>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</si>
  <si>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</si>
  <si>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</si>
  <si>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</si>
  <si>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</si>
  <si>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</si>
  <si>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</si>
  <si>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</si>
  <si>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</si>
  <si>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</si>
  <si>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</si>
  <si>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</si>
  <si>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</si>
  <si>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</si>
  <si>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</si>
  <si>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</si>
  <si>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</si>
  <si>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</si>
  <si>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</si>
  <si>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</si>
  <si>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</si>
  <si>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</si>
  <si>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</si>
  <si>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</si>
  <si>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</si>
  <si>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</si>
  <si>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</si>
  <si>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</si>
  <si>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</si>
  <si>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</si>
  <si>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</si>
  <si>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</si>
  <si>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</si>
  <si>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</si>
  <si>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</si>
  <si>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</si>
  <si>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</si>
  <si>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</si>
  <si>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</si>
  <si>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</si>
  <si>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</si>
  <si>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</si>
  <si>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</si>
  <si>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</si>
  <si>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</si>
  <si>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</si>
  <si>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</si>
  <si>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</si>
  <si>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</si>
  <si>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</si>
  <si>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</si>
  <si>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</si>
  <si>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</si>
  <si>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</si>
  <si>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</si>
  <si>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</si>
  <si>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</si>
  <si>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</si>
  <si>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</si>
  <si>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</si>
  <si>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</si>
  <si>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</si>
  <si>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</si>
  <si>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</si>
  <si>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</si>
  <si>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</si>
  <si>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</si>
  <si>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</si>
  <si>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</si>
  <si>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</si>
  <si>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</si>
  <si>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</si>
  <si>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</si>
  <si>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</si>
  <si>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</si>
  <si>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</si>
  <si>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</si>
  <si>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</si>
  <si>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</si>
  <si>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</si>
  <si>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</si>
  <si>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</si>
  <si>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</si>
  <si>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</si>
  <si>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</si>
  <si>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</si>
  <si>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</si>
  <si>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</si>
  <si>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</si>
  <si>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</si>
  <si>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</si>
  <si>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</si>
  <si>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</si>
  <si>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</si>
  <si>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</si>
  <si>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</si>
  <si>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</si>
  <si>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</si>
  <si>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</si>
  <si>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</si>
  <si>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</si>
  <si>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</si>
  <si>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</si>
  <si>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</si>
  <si>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</si>
  <si>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</si>
  <si>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</si>
  <si>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</si>
  <si>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</si>
  <si>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</si>
  <si>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</si>
  <si>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</si>
  <si>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</si>
  <si>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</si>
  <si>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</si>
  <si>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</si>
  <si>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</si>
  <si>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</si>
  <si>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</si>
  <si>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</si>
  <si>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</si>
  <si>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</si>
  <si>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</si>
  <si>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</si>
  <si>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</si>
  <si>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</si>
  <si>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</si>
  <si>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</si>
  <si>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</si>
  <si>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</si>
  <si>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</si>
  <si>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</si>
  <si>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</si>
  <si>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</si>
  <si>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</si>
  <si>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</si>
  <si>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</si>
  <si>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</si>
  <si>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</si>
  <si>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</si>
  <si>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</si>
  <si>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</si>
  <si>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</si>
  <si>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</si>
  <si>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</si>
  <si>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</si>
  <si>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</si>
  <si>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</si>
  <si>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</si>
  <si>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</si>
  <si>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</si>
  <si>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</si>
  <si>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</si>
  <si>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</si>
  <si>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</si>
  <si>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</si>
  <si>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</si>
  <si>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</si>
  <si>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</si>
  <si>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</si>
  <si>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</si>
  <si>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</si>
  <si>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</si>
  <si>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</si>
  <si>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</si>
  <si>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</si>
  <si>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</si>
  <si>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</si>
  <si>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</si>
  <si>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</si>
  <si>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</si>
  <si>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</si>
  <si>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</si>
  <si>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</si>
  <si>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</si>
  <si>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</si>
  <si>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</si>
  <si>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</si>
  <si>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</si>
  <si>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</si>
  <si>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</si>
  <si>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</si>
  <si>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</si>
  <si>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</si>
  <si>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</si>
  <si>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</si>
  <si>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</si>
  <si>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</si>
  <si>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</si>
  <si>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</si>
  <si>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</si>
  <si>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</si>
  <si>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</si>
  <si>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</si>
  <si>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</si>
  <si>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</si>
  <si>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</si>
  <si>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</si>
  <si>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</si>
  <si>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</si>
  <si>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</si>
  <si>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</si>
  <si>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</si>
  <si>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</si>
  <si>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</si>
  <si>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</si>
  <si>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</si>
  <si>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</si>
  <si>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</si>
  <si>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</si>
  <si>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</si>
  <si>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</si>
  <si>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</si>
  <si>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</si>
  <si>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</si>
  <si>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</si>
  <si>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</si>
  <si>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</si>
  <si>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</si>
  <si>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</si>
  <si>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</si>
  <si>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</si>
  <si>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</si>
  <si>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</si>
  <si>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</si>
  <si>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</si>
  <si>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</si>
  <si>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</si>
  <si>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</si>
  <si>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</si>
  <si>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</si>
  <si>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</si>
  <si>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</si>
  <si>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</si>
  <si>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</si>
  <si>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</si>
  <si>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</si>
  <si>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</si>
  <si>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</si>
  <si>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</si>
  <si>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</si>
  <si>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</si>
  <si>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</si>
  <si>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</si>
  <si>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</si>
  <si>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</si>
  <si>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</si>
  <si>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</si>
  <si>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</si>
  <si>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</si>
  <si>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</si>
  <si>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</si>
  <si>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</si>
  <si>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</si>
  <si>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</si>
  <si>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</si>
  <si>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</si>
  <si>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</si>
  <si>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</si>
  <si>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</si>
  <si>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</si>
  <si>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</si>
  <si>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</si>
  <si>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</si>
  <si>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</si>
  <si>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</si>
  <si>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</si>
  <si>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</si>
  <si>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</si>
  <si>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</si>
  <si>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</si>
  <si>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</si>
  <si>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</si>
  <si>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</si>
  <si>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</si>
  <si>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</si>
  <si>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</si>
  <si>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</si>
  <si>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</si>
  <si>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</si>
  <si>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</si>
  <si>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</si>
  <si>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</si>
  <si>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</si>
  <si>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</si>
  <si>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</si>
  <si>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</si>
  <si>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</si>
  <si>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</si>
  <si>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</si>
  <si>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</si>
  <si>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</si>
  <si>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</si>
  <si>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</si>
  <si>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</si>
  <si>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</si>
  <si>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</si>
  <si>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</si>
  <si>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</si>
  <si>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</si>
  <si>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</si>
  <si>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</si>
  <si>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</si>
  <si>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</si>
  <si>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</si>
  <si>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</si>
  <si>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</si>
  <si>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</si>
  <si>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</si>
  <si>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</si>
  <si>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</si>
  <si>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</si>
  <si>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</si>
  <si>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</si>
  <si>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</si>
  <si>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</si>
  <si>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</si>
  <si>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</si>
  <si>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</si>
  <si>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</si>
  <si>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</si>
  <si>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</si>
  <si>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</si>
  <si>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</si>
  <si>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</si>
  <si>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</si>
  <si>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</si>
  <si>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</si>
  <si>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</si>
  <si>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</si>
  <si>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</si>
  <si>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</si>
  <si>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</si>
  <si>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</si>
  <si>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</si>
  <si>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</si>
  <si>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</si>
  <si>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</si>
  <si>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</si>
  <si>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</si>
  <si>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</si>
  <si>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</si>
  <si>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</si>
  <si>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</si>
  <si>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</si>
  <si>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</si>
  <si>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</si>
  <si>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</si>
  <si>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</si>
  <si>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</si>
  <si>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</si>
  <si>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</si>
  <si>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</si>
  <si>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</si>
  <si>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</si>
  <si>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</si>
  <si>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</si>
  <si>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</si>
  <si>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</si>
  <si>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</si>
  <si>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</si>
  <si>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</si>
  <si>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</si>
  <si>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</si>
  <si>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</si>
  <si>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</si>
  <si>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</si>
  <si>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</si>
  <si>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</si>
  <si>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</si>
  <si>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</si>
  <si>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</si>
  <si>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</si>
  <si>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</si>
  <si>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</si>
  <si>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</si>
  <si>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</si>
  <si>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</si>
  <si>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</si>
  <si>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</si>
  <si>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</si>
  <si>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</si>
  <si>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</si>
  <si>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</si>
  <si>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</si>
  <si>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</si>
  <si>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</si>
  <si>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</si>
  <si>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</si>
  <si>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</si>
  <si>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</si>
  <si>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</si>
  <si>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</si>
  <si>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</si>
  <si>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</si>
  <si>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</si>
  <si>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</si>
  <si>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</si>
  <si>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</si>
  <si>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</si>
  <si>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</si>
  <si>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</si>
  <si>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</si>
  <si>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</si>
  <si>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</si>
  <si>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</si>
  <si>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</si>
  <si>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</si>
  <si>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</si>
  <si>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</si>
  <si>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</si>
  <si>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</si>
  <si>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</si>
  <si>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</si>
  <si>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</si>
  <si>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</si>
  <si>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</si>
  <si>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</si>
  <si>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</si>
  <si>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</si>
  <si>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</si>
  <si>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</si>
  <si>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</si>
  <si>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</si>
  <si>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</si>
  <si>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</si>
  <si>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</si>
  <si>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</si>
  <si>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</si>
  <si>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</si>
  <si>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</si>
  <si>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</si>
  <si>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</si>
  <si>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</si>
  <si>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</si>
  <si>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</si>
  <si>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</si>
  <si>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</si>
  <si>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</si>
  <si>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</si>
  <si>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</si>
  <si>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</si>
  <si>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</si>
  <si>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</si>
  <si>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</si>
  <si>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</si>
  <si>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</si>
  <si>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</si>
  <si>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</si>
  <si>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</si>
  <si>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</si>
  <si>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</si>
  <si>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</si>
  <si>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</si>
  <si>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</si>
  <si>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</si>
  <si>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</si>
  <si>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</si>
  <si>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</si>
  <si>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</si>
  <si>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</si>
  <si>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</si>
  <si>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</si>
  <si>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</si>
  <si>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</si>
  <si>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</si>
  <si>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</si>
  <si>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</si>
  <si>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</si>
  <si>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</si>
  <si>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</si>
  <si>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</si>
  <si>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</si>
  <si>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</si>
  <si>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</si>
  <si>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</si>
  <si>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</si>
  <si>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</si>
  <si>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</si>
  <si>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</si>
  <si>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</si>
  <si>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</si>
  <si>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</si>
  <si>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</si>
  <si>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</si>
  <si>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</si>
  <si>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</si>
  <si>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</si>
  <si>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</si>
  <si>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</si>
  <si>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</si>
  <si>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</si>
  <si>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</si>
  <si>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</si>
  <si>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</si>
  <si>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</si>
  <si>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</si>
  <si>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</si>
  <si>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</si>
  <si>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</si>
  <si>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</si>
  <si>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</si>
  <si>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</si>
  <si>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</si>
  <si>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</si>
  <si>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</si>
  <si>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</si>
  <si>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</si>
  <si>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</si>
  <si>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</si>
  <si>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</si>
  <si>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</si>
  <si>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</si>
  <si>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</si>
  <si>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</si>
  <si>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</si>
  <si>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</si>
  <si>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</si>
  <si>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</si>
  <si>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</si>
  <si>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</si>
  <si>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</si>
  <si>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</si>
  <si>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</si>
  <si>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</si>
  <si>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</si>
  <si>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</si>
  <si>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</si>
  <si>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</si>
  <si>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</si>
  <si>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</si>
  <si>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</si>
  <si>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</si>
  <si>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</si>
  <si>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</si>
  <si>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</si>
  <si>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</si>
  <si>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</si>
  <si>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</si>
  <si>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</si>
  <si>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</si>
  <si>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</si>
  <si>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</si>
  <si>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</si>
  <si>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</si>
  <si>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</si>
  <si>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</si>
  <si>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</si>
  <si>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</si>
  <si>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</si>
  <si>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</si>
  <si>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</si>
  <si>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</si>
  <si>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</si>
  <si>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</si>
  <si>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</si>
  <si>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</si>
  <si>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</si>
  <si>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</si>
  <si>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</si>
  <si>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</si>
  <si>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</si>
  <si>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</si>
  <si>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</si>
  <si>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</si>
  <si>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</si>
  <si>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</si>
  <si>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</si>
  <si>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</si>
  <si>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</si>
  <si>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</si>
  <si>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</si>
  <si>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</si>
  <si>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</si>
  <si>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</si>
  <si>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</si>
  <si>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</si>
  <si>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</si>
  <si>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</si>
  <si>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</si>
  <si>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</si>
  <si>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</si>
  <si>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</si>
  <si>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</si>
  <si>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</si>
  <si>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</si>
  <si>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</si>
  <si>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</si>
  <si>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</si>
  <si>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</si>
  <si>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</si>
  <si>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</si>
  <si>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</si>
  <si>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</si>
  <si>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</si>
  <si>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</si>
  <si>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</si>
  <si>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</si>
  <si>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</si>
  <si>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</si>
  <si>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</si>
  <si>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</si>
  <si>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</si>
  <si>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</si>
  <si>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</si>
  <si>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</si>
  <si>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</si>
  <si>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</si>
  <si>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</si>
  <si>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</si>
  <si>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</si>
  <si>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</si>
  <si>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</si>
  <si>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</si>
  <si>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</si>
  <si>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</si>
  <si>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</si>
  <si>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</si>
  <si>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</si>
  <si>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</si>
  <si>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</si>
  <si>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</si>
  <si>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</si>
  <si>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</si>
  <si>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</si>
  <si>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</si>
  <si>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</si>
  <si>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</si>
  <si>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</si>
  <si>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</si>
  <si>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</si>
  <si>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</si>
  <si>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</si>
  <si>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</si>
  <si>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</si>
  <si>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</si>
  <si>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</si>
  <si>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</si>
  <si>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</si>
  <si>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</si>
  <si>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</si>
  <si>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</si>
  <si>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</si>
  <si>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</si>
  <si>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</si>
  <si>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</si>
  <si>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</si>
  <si>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</si>
  <si>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</si>
  <si>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</si>
  <si>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</si>
  <si>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</si>
  <si>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</si>
  <si>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</si>
  <si>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</si>
  <si>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</si>
  <si>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</si>
  <si>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</si>
  <si>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</si>
  <si>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</si>
  <si>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</si>
  <si>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</si>
  <si>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</si>
  <si>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</si>
  <si>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</si>
  <si>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</si>
  <si>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</si>
  <si>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</si>
  <si>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</si>
  <si>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</si>
  <si>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</si>
  <si>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</si>
  <si>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</si>
  <si>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</si>
  <si>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</si>
  <si>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</si>
  <si>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</si>
  <si>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</si>
  <si>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</si>
  <si>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</si>
  <si>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</si>
  <si>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</si>
  <si>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</si>
  <si>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</si>
  <si>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</si>
  <si>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</si>
  <si>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</si>
  <si>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</si>
  <si>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</si>
  <si>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</si>
  <si>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</si>
  <si>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</si>
  <si>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</si>
  <si>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</si>
  <si>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</si>
  <si>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</si>
  <si>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</si>
  <si>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</si>
  <si>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</si>
  <si>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</si>
  <si>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</si>
  <si>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</si>
  <si>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</si>
  <si>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</si>
  <si>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</si>
  <si>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</si>
  <si>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</si>
  <si>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</si>
  <si>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</si>
  <si>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</si>
  <si>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</si>
  <si>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</si>
  <si>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</si>
  <si>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</si>
  <si>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</si>
  <si>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</si>
  <si>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</si>
  <si>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</si>
  <si>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</si>
  <si>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</si>
  <si>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</si>
  <si>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</si>
  <si>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</si>
  <si>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</si>
  <si>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</si>
  <si>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</si>
  <si>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</si>
  <si>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</si>
  <si>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</si>
  <si>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</si>
  <si>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</si>
  <si>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</si>
  <si>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</si>
  <si>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</si>
  <si>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</si>
  <si>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</si>
  <si>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</si>
  <si>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</si>
  <si>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</si>
  <si>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</si>
  <si>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</si>
  <si>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</si>
  <si>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</si>
  <si>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</si>
  <si>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</si>
  <si>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</si>
  <si>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</si>
  <si>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</si>
  <si>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</si>
  <si>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</si>
  <si>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</si>
  <si>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</si>
  <si>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</si>
  <si>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</si>
  <si>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</si>
  <si>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</si>
  <si>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</si>
  <si>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</si>
  <si>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</si>
  <si>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</si>
  <si>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</si>
  <si>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</si>
  <si>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</si>
  <si>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</si>
  <si>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</si>
  <si>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</si>
  <si>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</si>
  <si>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</si>
  <si>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</si>
  <si>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</si>
  <si>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</si>
  <si>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</si>
  <si>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</si>
  <si>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</si>
  <si>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</si>
  <si>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</si>
  <si>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</si>
  <si>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</si>
  <si>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</si>
  <si>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</si>
  <si>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</si>
  <si>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</si>
  <si>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</si>
  <si>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</si>
  <si>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</si>
  <si>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</si>
  <si>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</si>
  <si>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</si>
  <si>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</si>
  <si>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</si>
  <si>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</si>
  <si>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</si>
  <si>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</si>
  <si>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</si>
  <si>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</si>
  <si>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</si>
  <si>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</si>
  <si>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</si>
  <si>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</si>
  <si>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</si>
  <si>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</si>
  <si>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</si>
  <si>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</si>
  <si>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</si>
  <si>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</si>
  <si>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</si>
  <si>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</si>
  <si>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</si>
  <si>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</si>
  <si>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</si>
  <si>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</si>
  <si>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</si>
  <si>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</si>
  <si>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</si>
  <si>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</si>
  <si>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</si>
  <si>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</si>
  <si>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</si>
  <si>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</si>
  <si>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</si>
  <si>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</si>
  <si>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</si>
  <si>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</si>
  <si>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</si>
  <si>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</si>
  <si>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</si>
  <si>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</si>
  <si>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</si>
  <si>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</si>
  <si>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</si>
  <si>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</si>
  <si>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</si>
  <si>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</si>
  <si>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</si>
  <si>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</si>
  <si>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</si>
  <si>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</si>
  <si>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</si>
  <si>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</si>
  <si>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</si>
  <si>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</si>
  <si>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</si>
  <si>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</si>
  <si>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</si>
  <si>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</si>
  <si>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</si>
  <si>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</si>
  <si>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</si>
  <si>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</si>
  <si>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</si>
  <si>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</si>
  <si>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</si>
  <si>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</si>
  <si>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</si>
  <si>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</si>
  <si>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</si>
  <si>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</si>
  <si>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</si>
  <si>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</si>
  <si>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</si>
  <si>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</si>
  <si>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</si>
  <si>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</si>
  <si>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</si>
  <si>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</si>
  <si>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</si>
  <si>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</si>
  <si>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</si>
  <si>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</si>
  <si>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</si>
  <si>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</si>
  <si>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</si>
  <si>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</si>
  <si>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</si>
  <si>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</si>
  <si>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</si>
  <si>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</si>
  <si>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</si>
  <si>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</si>
  <si>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</si>
  <si>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</si>
  <si>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</si>
  <si>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</si>
  <si>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</si>
  <si>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</si>
  <si>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</si>
  <si>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</si>
  <si>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</si>
  <si>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</si>
  <si>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</si>
  <si>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</si>
  <si>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</si>
  <si>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</si>
  <si>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</si>
  <si>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</si>
  <si>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</si>
  <si>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</si>
  <si>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</si>
  <si>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</si>
  <si>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</si>
  <si>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</si>
  <si>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</si>
  <si>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</si>
  <si>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</si>
  <si>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</si>
  <si>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</si>
  <si>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</si>
  <si>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</si>
  <si>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</si>
  <si>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</si>
  <si>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</si>
  <si>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</si>
  <si>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</si>
  <si>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</si>
  <si>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</si>
  <si>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</si>
  <si>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</si>
  <si>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</si>
  <si>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</si>
  <si>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</si>
  <si>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</si>
  <si>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</si>
  <si>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</si>
  <si>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</si>
  <si>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</si>
  <si>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</si>
  <si>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</si>
  <si>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</si>
  <si>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</si>
  <si>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</si>
  <si>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</si>
  <si>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</si>
  <si>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</si>
  <si>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</si>
  <si>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</si>
  <si>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</si>
  <si>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</si>
  <si>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</si>
  <si>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</si>
  <si>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</si>
  <si>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</si>
  <si>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</si>
  <si>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</si>
  <si>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</si>
  <si>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</si>
  <si>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</si>
  <si>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</si>
  <si>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</si>
  <si>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</si>
  <si>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</si>
  <si>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</si>
  <si>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</si>
  <si>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</si>
  <si>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</si>
  <si>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</si>
  <si>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</si>
  <si>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</si>
  <si>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</si>
  <si>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</si>
  <si>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</si>
  <si>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</si>
  <si>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</si>
  <si>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</si>
  <si>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</si>
  <si>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</si>
  <si>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</si>
  <si>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</si>
  <si>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</si>
  <si>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</si>
  <si>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</si>
  <si>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</si>
  <si>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</si>
  <si>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</si>
  <si>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</si>
  <si>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</si>
  <si>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</si>
  <si>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</si>
  <si>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</si>
  <si>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</si>
  <si>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</si>
  <si>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</si>
  <si>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</si>
  <si>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</si>
  <si>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</si>
  <si>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</si>
  <si>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</si>
  <si>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</si>
  <si>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</si>
  <si>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</si>
  <si>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</si>
  <si>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</si>
  <si>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</si>
  <si>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</si>
  <si>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</si>
  <si>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</si>
  <si>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</si>
  <si>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</si>
  <si>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</si>
  <si>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</si>
  <si>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</si>
  <si>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</si>
  <si>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</si>
  <si>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</si>
  <si>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</si>
  <si>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</si>
  <si>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</si>
  <si>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</si>
  <si>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</si>
  <si>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</si>
  <si>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</si>
  <si>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</si>
  <si>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</si>
  <si>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</si>
  <si>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</si>
  <si>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</si>
  <si>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</si>
  <si>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</si>
  <si>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</si>
  <si>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</si>
  <si>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</si>
  <si>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</si>
  <si>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</si>
  <si>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</si>
  <si>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</si>
  <si>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</si>
  <si>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</si>
  <si>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</si>
  <si>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</si>
  <si>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</si>
  <si>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</si>
  <si>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</si>
  <si>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</si>
  <si>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</si>
  <si>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</si>
  <si>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</si>
  <si>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</si>
  <si>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</si>
  <si>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</si>
  <si>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</si>
  <si>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</si>
  <si>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</si>
  <si>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</si>
  <si>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</si>
  <si>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</si>
  <si>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</si>
  <si>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</si>
  <si>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</si>
  <si>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</si>
  <si>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</si>
  <si>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</si>
  <si>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</si>
  <si>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</si>
  <si>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</si>
  <si>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</si>
  <si>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</si>
  <si>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</si>
  <si>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</si>
  <si>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</si>
  <si>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</si>
  <si>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</si>
  <si>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</si>
  <si>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</si>
  <si>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</si>
  <si>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</si>
  <si>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</si>
  <si>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</si>
  <si>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</si>
  <si>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</si>
  <si>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</si>
  <si>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</si>
  <si>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</si>
  <si>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</si>
  <si>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</si>
  <si>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</si>
  <si>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</si>
  <si>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</si>
  <si>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</si>
  <si>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</si>
  <si>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</si>
  <si>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</si>
  <si>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</si>
  <si>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</si>
  <si>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</si>
  <si>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</si>
  <si>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</si>
  <si>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</si>
  <si>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</si>
  <si>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</si>
  <si>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</si>
  <si>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</si>
  <si>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</si>
  <si>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</si>
  <si>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</si>
  <si>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</si>
  <si>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</si>
  <si>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</si>
  <si>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</si>
  <si>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</si>
  <si>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</si>
  <si>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</si>
  <si>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</si>
  <si>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</si>
  <si>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</si>
  <si>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</si>
  <si>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</si>
  <si>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</si>
  <si>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</si>
  <si>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</si>
  <si>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</si>
  <si>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</si>
  <si>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</si>
  <si>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</si>
  <si>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</si>
  <si>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</si>
  <si>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</si>
  <si>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</si>
  <si>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</si>
  <si>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</si>
  <si>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</si>
  <si>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</si>
  <si>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</si>
  <si>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</si>
  <si>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</si>
  <si>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</si>
  <si>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</si>
  <si>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</si>
  <si>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</si>
  <si>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</si>
  <si>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</si>
  <si>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</si>
  <si>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</si>
  <si>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</si>
  <si>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</si>
  <si>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</si>
  <si>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</si>
  <si>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</si>
  <si>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</si>
  <si>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</si>
  <si>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</si>
  <si>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</si>
  <si>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</si>
  <si>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</si>
  <si>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</si>
  <si>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</si>
  <si>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</si>
  <si>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</si>
  <si>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</si>
  <si>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</si>
  <si>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</si>
  <si>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</si>
  <si>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</si>
  <si>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</si>
  <si>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</si>
  <si>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</si>
  <si>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</si>
  <si>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</si>
  <si>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</si>
  <si>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</si>
  <si>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</si>
  <si>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</si>
  <si>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</si>
  <si>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</si>
  <si>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</si>
  <si>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</si>
  <si>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</si>
  <si>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</si>
  <si>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</si>
  <si>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</si>
  <si>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</si>
  <si>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</si>
  <si>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</si>
  <si>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</si>
  <si>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</si>
  <si>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</si>
  <si>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</si>
  <si>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</si>
  <si>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</si>
  <si>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</si>
  <si>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</si>
  <si>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</si>
  <si>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</si>
  <si>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</si>
  <si>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</si>
  <si>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</si>
  <si>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</si>
  <si>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</si>
  <si>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</si>
  <si>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</si>
  <si>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</si>
  <si>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</si>
  <si>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</si>
  <si>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</si>
  <si>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</si>
  <si>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</si>
  <si>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</si>
  <si>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</si>
  <si>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</si>
  <si>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</si>
  <si>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</si>
  <si>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</si>
  <si>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</si>
  <si>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</si>
  <si>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</si>
  <si>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</si>
  <si>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</si>
  <si>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</si>
  <si>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</si>
  <si>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</si>
  <si>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</si>
  <si>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</si>
  <si>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</si>
  <si>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</si>
  <si>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</si>
  <si>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</si>
  <si>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</si>
  <si>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</si>
  <si>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</si>
  <si>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</si>
  <si>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</si>
  <si>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</si>
  <si>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</si>
  <si>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</si>
  <si>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</si>
  <si>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</si>
  <si>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</si>
  <si>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</si>
  <si>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</si>
  <si>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</si>
  <si>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</si>
  <si>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</si>
  <si>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</si>
  <si>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</si>
  <si>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</si>
  <si>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</si>
  <si>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</si>
  <si>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</si>
  <si>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</si>
  <si>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</si>
  <si>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</si>
  <si>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</si>
  <si>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</si>
  <si>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</si>
  <si>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</si>
  <si>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</si>
  <si>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</si>
  <si>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</si>
  <si>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</si>
  <si>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</si>
  <si>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</si>
  <si>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</si>
  <si>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</si>
  <si>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</si>
  <si>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</si>
  <si>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</si>
  <si>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</si>
  <si>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</si>
  <si>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</si>
  <si>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</si>
  <si>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</si>
  <si>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</si>
  <si>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</si>
  <si>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</si>
  <si>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</si>
  <si>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</si>
  <si>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</si>
  <si>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</si>
  <si>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</si>
  <si>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</si>
  <si>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</si>
  <si>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</si>
  <si>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</si>
  <si>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</si>
  <si>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</si>
  <si>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</si>
  <si>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</si>
  <si>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</si>
  <si>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</si>
  <si>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</si>
  <si>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</si>
  <si>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</si>
  <si>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</si>
  <si>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</si>
  <si>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</si>
  <si>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</si>
  <si>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</si>
  <si>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</si>
  <si>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</si>
  <si>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</si>
  <si>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</si>
  <si>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</si>
  <si>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</si>
  <si>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</si>
  <si>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</si>
  <si>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</si>
  <si>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</si>
  <si>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</si>
  <si>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</si>
  <si>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</si>
  <si>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</si>
  <si>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</si>
  <si>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</si>
  <si>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</si>
  <si>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</si>
  <si>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</si>
  <si>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</si>
  <si>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</si>
  <si>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</si>
  <si>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</si>
  <si>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</si>
  <si>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</si>
  <si>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</si>
  <si>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</si>
  <si>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</si>
  <si>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</si>
  <si>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</si>
  <si>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</si>
  <si>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</si>
  <si>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</si>
  <si>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</si>
  <si>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</si>
  <si>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</si>
  <si>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</si>
  <si>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</si>
  <si>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</si>
  <si>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</si>
  <si>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</si>
  <si>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</si>
  <si>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</si>
  <si>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</si>
  <si>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</si>
  <si>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</si>
  <si>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</si>
  <si>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</si>
  <si>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</si>
  <si>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</si>
  <si>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</si>
  <si>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</si>
  <si>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</si>
  <si>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</si>
  <si>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</si>
  <si>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</si>
  <si>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</si>
  <si>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</si>
  <si>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</si>
  <si>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</si>
  <si>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</si>
  <si>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</si>
  <si>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</si>
  <si>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</si>
  <si>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</si>
  <si>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</si>
  <si>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</si>
  <si>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</si>
  <si>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</si>
  <si>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</si>
  <si>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</si>
  <si>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</si>
  <si>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</si>
  <si>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</si>
  <si>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</si>
  <si>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</si>
  <si>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</si>
  <si>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</si>
  <si>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</si>
  <si>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</si>
  <si>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</si>
  <si>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</si>
  <si>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</si>
  <si>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</si>
  <si>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</si>
  <si>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</si>
  <si>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</si>
  <si>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</si>
  <si>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</si>
  <si>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</si>
  <si>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</si>
  <si>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</si>
  <si>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</si>
  <si>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</si>
  <si>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</si>
  <si>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</si>
  <si>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</si>
  <si>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</si>
  <si>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</si>
  <si>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</si>
  <si>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</si>
  <si>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</si>
  <si>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</si>
  <si>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</si>
  <si>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</si>
  <si>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</si>
  <si>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</si>
  <si>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</si>
  <si>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</si>
  <si>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</si>
  <si>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</si>
  <si>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</si>
  <si>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</si>
  <si>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</si>
  <si>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</si>
  <si>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</si>
  <si>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</si>
  <si>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</si>
  <si>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</si>
  <si>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</si>
  <si>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</si>
  <si>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</si>
  <si>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</si>
  <si>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</si>
  <si>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</si>
  <si>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</si>
  <si>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</si>
  <si>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</si>
  <si>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</si>
  <si>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</si>
  <si>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</si>
  <si>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</si>
  <si>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</si>
  <si>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</si>
  <si>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</si>
  <si>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</si>
  <si>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</si>
  <si>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</si>
  <si>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</si>
  <si>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</si>
  <si>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</si>
  <si>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</si>
  <si>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</si>
  <si>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</si>
  <si>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</si>
  <si>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</si>
  <si>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</si>
  <si>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</si>
  <si>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</si>
  <si>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</si>
  <si>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</si>
  <si>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</si>
  <si>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</si>
  <si>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</si>
  <si>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</si>
  <si>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</si>
  <si>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</si>
  <si>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</si>
  <si>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</si>
  <si>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</si>
  <si>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</si>
  <si>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</si>
  <si>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</si>
  <si>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</si>
  <si>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</si>
  <si>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</si>
  <si>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</si>
  <si>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</si>
  <si>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</si>
  <si>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</si>
  <si>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</si>
  <si>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</si>
  <si>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</si>
  <si>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</si>
  <si>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</si>
  <si>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</si>
  <si>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</si>
  <si>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</si>
  <si>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</si>
  <si>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</si>
  <si>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</si>
  <si>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</si>
  <si>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</si>
  <si>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</si>
  <si>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</si>
  <si>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</si>
  <si>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</si>
  <si>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</si>
  <si>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</si>
  <si>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</si>
  <si>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</si>
  <si>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</si>
  <si>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</si>
  <si>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</si>
  <si>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</si>
  <si>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</si>
  <si>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</si>
  <si>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</si>
  <si>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</si>
  <si>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</si>
  <si>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</si>
  <si>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</si>
  <si>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</si>
  <si>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</si>
  <si>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</si>
  <si>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</si>
  <si>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</si>
  <si>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</si>
  <si>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</si>
  <si>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</si>
  <si>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</si>
  <si>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</si>
  <si>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</si>
  <si>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</si>
  <si>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</si>
  <si>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</si>
  <si>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</si>
  <si>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</si>
  <si>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</si>
  <si>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</si>
  <si>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</si>
  <si>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</si>
  <si>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</si>
  <si>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</si>
  <si>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</si>
  <si>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</si>
  <si>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</si>
  <si>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</si>
  <si>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</si>
  <si>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</si>
  <si>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</si>
  <si>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</si>
  <si>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</si>
  <si>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</si>
  <si>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</si>
  <si>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</si>
  <si>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</si>
  <si>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</si>
  <si>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</si>
  <si>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</si>
  <si>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</si>
  <si>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</si>
  <si>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</si>
  <si>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</si>
  <si>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</si>
  <si>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</si>
  <si>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</si>
  <si>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</si>
  <si>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</si>
  <si>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</si>
  <si>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</si>
  <si>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</si>
  <si>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</si>
  <si>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</si>
  <si>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</si>
  <si>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</si>
  <si>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</si>
  <si>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</si>
  <si>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</si>
  <si>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</si>
  <si>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</si>
  <si>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</si>
  <si>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</si>
  <si>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</si>
  <si>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</si>
  <si>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</si>
  <si>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</si>
  <si>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</si>
  <si>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</si>
  <si>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</si>
  <si>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</si>
  <si>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</si>
  <si>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</si>
  <si>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</si>
  <si>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</si>
  <si>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</si>
  <si>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</si>
  <si>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</si>
  <si>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</si>
  <si>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</si>
  <si>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</si>
  <si>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</si>
  <si>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</si>
  <si>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</si>
  <si>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</si>
  <si>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</si>
  <si>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</si>
  <si>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</si>
  <si>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</si>
  <si>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</si>
  <si>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</si>
  <si>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</si>
  <si>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</si>
  <si>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</si>
  <si>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</si>
  <si>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</si>
  <si>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</si>
  <si>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</si>
  <si>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</si>
  <si>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</si>
  <si>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</si>
  <si>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</si>
  <si>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</si>
  <si>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</si>
  <si>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</si>
  <si>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</si>
  <si>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</si>
  <si>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</si>
  <si>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</si>
  <si>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</si>
  <si>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</si>
  <si>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</si>
  <si>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</si>
  <si>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</si>
  <si>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</si>
  <si>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</si>
  <si>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</si>
  <si>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</si>
  <si>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</si>
  <si>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</si>
  <si>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</si>
  <si>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</si>
  <si>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</si>
  <si>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</si>
  <si>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</si>
  <si>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</si>
  <si>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</si>
  <si>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</si>
  <si>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</si>
  <si>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</si>
  <si>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</si>
  <si>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</si>
  <si>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</si>
  <si>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</si>
  <si>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</si>
  <si>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</si>
  <si>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</si>
  <si>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</si>
  <si>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</si>
  <si>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</si>
  <si>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</si>
  <si>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</si>
  <si>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</si>
  <si>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</si>
  <si>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</si>
  <si>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</si>
  <si>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</si>
  <si>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</si>
  <si>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</si>
  <si>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</si>
  <si>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</si>
  <si>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</si>
  <si>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</si>
  <si>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</si>
  <si>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</si>
  <si>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</si>
  <si>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</si>
  <si>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</si>
  <si>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</si>
  <si>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</si>
  <si>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</si>
  <si>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</si>
  <si>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</si>
  <si>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</si>
  <si>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</si>
  <si>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</si>
  <si>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</si>
  <si>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</si>
  <si>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</si>
  <si>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</si>
  <si>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</si>
  <si>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</si>
  <si>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</si>
  <si>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</si>
  <si>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</si>
  <si>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</si>
  <si>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</si>
  <si>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</si>
  <si>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</si>
  <si>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</si>
  <si>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</si>
  <si>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</si>
  <si>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</si>
  <si>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</si>
  <si>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</si>
  <si>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</si>
  <si>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</si>
  <si>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</si>
  <si>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</si>
  <si>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</si>
  <si>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</si>
  <si>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</si>
  <si>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</si>
  <si>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</si>
  <si>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</si>
  <si>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</si>
  <si>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</si>
  <si>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</si>
  <si>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</si>
  <si>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</si>
  <si>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</si>
  <si>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</si>
  <si>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</si>
  <si>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</si>
  <si>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</si>
  <si>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</si>
  <si>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</si>
  <si>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</si>
  <si>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</si>
  <si>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</si>
  <si>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</si>
  <si>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</si>
  <si>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</si>
  <si>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</si>
  <si>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</si>
  <si>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</si>
  <si>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</si>
  <si>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</si>
  <si>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</si>
  <si>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</si>
  <si>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</si>
  <si>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</si>
  <si>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</si>
  <si>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</si>
  <si>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</si>
  <si>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</si>
  <si>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</si>
  <si>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</si>
  <si>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</si>
  <si>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</si>
  <si>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</si>
  <si>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</si>
  <si>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</si>
  <si>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</si>
  <si>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</si>
  <si>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</si>
  <si>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</si>
  <si>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</si>
  <si>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</si>
  <si>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</si>
  <si>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</si>
  <si>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</si>
  <si>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</si>
  <si>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</si>
  <si>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</si>
  <si>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</si>
  <si>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</si>
  <si>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</si>
  <si>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</si>
  <si>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</si>
  <si>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</si>
  <si>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</si>
  <si>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</si>
  <si>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</si>
  <si>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</si>
  <si>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</si>
  <si>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</si>
  <si>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</si>
  <si>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</si>
  <si>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</si>
  <si>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</si>
  <si>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</si>
  <si>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</si>
  <si>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</si>
  <si>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</si>
  <si>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</si>
  <si>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</si>
  <si>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</si>
  <si>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</si>
  <si>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</si>
  <si>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</si>
  <si>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</si>
  <si>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</si>
  <si>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</si>
  <si>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</si>
  <si>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</si>
  <si>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</si>
  <si>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</si>
  <si>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</si>
  <si>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</si>
  <si>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</si>
  <si>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</si>
  <si>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</si>
  <si>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</si>
  <si>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</si>
  <si>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</si>
  <si>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</si>
  <si>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</si>
  <si>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</si>
  <si>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</si>
  <si>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</si>
  <si>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</si>
  <si>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</si>
  <si>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</si>
  <si>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</si>
  <si>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</si>
  <si>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</si>
  <si>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</si>
  <si>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</si>
  <si>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</si>
  <si>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</si>
  <si>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</si>
  <si>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</si>
  <si>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</si>
  <si>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</si>
  <si>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</si>
  <si>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</si>
  <si>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</si>
  <si>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</si>
  <si>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</si>
  <si>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</si>
  <si>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</si>
  <si>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</si>
  <si>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</si>
  <si>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</si>
  <si>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</si>
  <si>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</si>
  <si>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</si>
  <si>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</si>
  <si>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</si>
  <si>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</si>
  <si>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</si>
  <si>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</si>
  <si>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</si>
  <si>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</si>
  <si>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</si>
  <si>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</si>
  <si>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</si>
  <si>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</si>
  <si>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</si>
  <si>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</si>
  <si>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</si>
  <si>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</si>
  <si>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</si>
  <si>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</si>
  <si>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</si>
  <si>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</si>
  <si>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</si>
  <si>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</si>
  <si>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</si>
  <si>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</si>
  <si>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</si>
  <si>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</si>
  <si>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</si>
  <si>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</si>
  <si>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</si>
  <si>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</si>
  <si>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</si>
  <si>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</si>
  <si>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</si>
  <si>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</si>
  <si>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</si>
  <si>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</si>
  <si>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</si>
  <si>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</si>
  <si>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</si>
  <si>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</si>
  <si>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</si>
  <si>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</si>
  <si>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</si>
  <si>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</si>
  <si>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</si>
  <si>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</si>
  <si>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</si>
  <si>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</si>
  <si>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</si>
  <si>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</si>
  <si>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</si>
  <si>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</si>
  <si>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</si>
  <si>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</si>
  <si>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</si>
  <si>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</si>
  <si>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</si>
  <si>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</si>
  <si>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</si>
  <si>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</si>
  <si>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</si>
  <si>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</si>
  <si>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</si>
  <si>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</si>
  <si>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</si>
  <si>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</si>
  <si>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</si>
  <si>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</si>
  <si>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</si>
  <si>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</si>
  <si>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</si>
  <si>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</si>
  <si>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</si>
  <si>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</si>
  <si>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</si>
  <si>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</si>
  <si>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</si>
  <si>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</si>
  <si>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</si>
  <si>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</si>
  <si>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</si>
  <si>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</si>
  <si>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</si>
  <si>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</si>
  <si>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</si>
  <si>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</si>
  <si>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</si>
  <si>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</si>
  <si>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</si>
  <si>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</si>
  <si>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</si>
  <si>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</si>
  <si>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</si>
  <si>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</si>
  <si>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</si>
  <si>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</si>
  <si>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</si>
  <si>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</si>
  <si>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</si>
  <si>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</si>
  <si>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</si>
  <si>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</si>
  <si>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</si>
  <si>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</si>
  <si>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</si>
  <si>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</si>
  <si>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</si>
  <si>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</si>
  <si>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</si>
  <si>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</si>
  <si>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</si>
  <si>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</si>
  <si>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</si>
  <si>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</si>
  <si>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</si>
  <si>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</si>
  <si>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</si>
  <si>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</si>
  <si>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</si>
  <si>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</si>
  <si>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</si>
  <si>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</si>
  <si>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</si>
  <si>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</si>
  <si>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</si>
  <si>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</si>
  <si>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</si>
  <si>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</si>
  <si>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</si>
  <si>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</si>
  <si>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</si>
  <si>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</si>
  <si>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</si>
  <si>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</si>
  <si>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</si>
  <si>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</si>
  <si>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</si>
  <si>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</si>
  <si>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</si>
  <si>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</si>
  <si>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</si>
  <si>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</si>
  <si>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</si>
  <si>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</si>
  <si>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</si>
  <si>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</si>
  <si>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</si>
  <si>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</si>
  <si>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</si>
  <si>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</si>
  <si>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</si>
  <si>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</si>
  <si>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</si>
  <si>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</si>
  <si>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</si>
  <si>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</si>
  <si>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</si>
  <si>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</si>
  <si>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</si>
  <si>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</si>
  <si>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</si>
  <si>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</si>
  <si>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</si>
  <si>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</si>
  <si>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</si>
  <si>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</si>
  <si>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</si>
  <si>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</si>
  <si>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</si>
  <si>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</si>
  <si>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</si>
  <si>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</si>
  <si>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</si>
  <si>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</si>
  <si>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</si>
  <si>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</si>
  <si>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</si>
  <si>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</si>
  <si>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</si>
  <si>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</si>
  <si>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</si>
  <si>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</si>
  <si>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</si>
  <si>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</si>
  <si>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</si>
  <si>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</si>
  <si>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</si>
  <si>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</si>
  <si>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</si>
  <si>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</si>
  <si>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</si>
  <si>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</si>
  <si>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</si>
  <si>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</si>
  <si>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</si>
  <si>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</si>
  <si>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</si>
  <si>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</si>
  <si>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</si>
  <si>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</si>
  <si>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</si>
  <si>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</si>
  <si>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</si>
  <si>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</si>
  <si>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</si>
  <si>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</si>
  <si>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</si>
  <si>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</si>
  <si>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</si>
  <si>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</si>
  <si>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</si>
  <si>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</si>
  <si>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</si>
  <si>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</si>
  <si>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</si>
  <si>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</si>
  <si>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</si>
  <si>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</si>
  <si>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</si>
  <si>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</si>
  <si>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</si>
  <si>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</si>
  <si>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</si>
  <si>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</si>
  <si>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</si>
  <si>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</si>
  <si>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</si>
  <si>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</si>
  <si>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</si>
  <si>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</si>
  <si>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</si>
  <si>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</si>
  <si>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</si>
  <si>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</si>
  <si>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</si>
  <si>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</si>
  <si>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</si>
  <si>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</si>
  <si>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</si>
  <si>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</si>
  <si>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</si>
  <si>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</si>
  <si>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</si>
  <si>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</si>
  <si>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</si>
  <si>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</si>
  <si>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</si>
  <si>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</si>
  <si>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</si>
  <si>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</si>
  <si>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</si>
  <si>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</si>
  <si>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</si>
  <si>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</si>
  <si>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</si>
  <si>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</si>
  <si>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</si>
  <si>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</si>
  <si>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</si>
  <si>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</si>
  <si>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</si>
  <si>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</si>
  <si>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</si>
  <si>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</si>
  <si>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</si>
  <si>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</si>
  <si>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</si>
  <si>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</si>
  <si>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</si>
  <si>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</si>
  <si>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</si>
  <si>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</si>
  <si>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</si>
  <si>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</si>
  <si>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</si>
  <si>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</si>
  <si>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</si>
  <si>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</si>
  <si>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</si>
  <si>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</si>
  <si>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</si>
  <si>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</si>
  <si>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</si>
  <si>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</si>
  <si>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</si>
  <si>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</si>
  <si>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</si>
  <si>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</si>
  <si>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</si>
  <si>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</si>
  <si>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</si>
  <si>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</si>
  <si>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</si>
  <si>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</si>
  <si>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</si>
  <si>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</si>
  <si>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</si>
  <si>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</si>
  <si>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</si>
  <si>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</si>
  <si>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</si>
  <si>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</si>
  <si>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</si>
  <si>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</si>
  <si>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</si>
  <si>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</si>
  <si>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</si>
  <si>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</si>
  <si>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</si>
  <si>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</si>
  <si>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</si>
  <si>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</si>
  <si>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</si>
  <si>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</si>
  <si>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</si>
  <si>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</si>
  <si>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</si>
  <si>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</si>
  <si>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</si>
  <si>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</si>
  <si>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</si>
  <si>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</si>
  <si>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</si>
  <si>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</si>
  <si>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</si>
  <si>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</si>
  <si>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</si>
  <si>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</si>
  <si>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</si>
  <si>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</si>
  <si>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</si>
  <si>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</si>
  <si>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</si>
  <si>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</si>
  <si>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</si>
  <si>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</si>
  <si>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</si>
  <si>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</si>
  <si>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</si>
  <si>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</si>
  <si>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</si>
  <si>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</si>
  <si>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</si>
  <si>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</si>
  <si>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</si>
  <si>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</si>
  <si>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</si>
  <si>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</si>
  <si>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</si>
  <si>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</si>
  <si>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</si>
  <si>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</si>
  <si>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</si>
  <si>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</si>
  <si>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</si>
  <si>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</si>
  <si>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</si>
  <si>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</si>
  <si>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</si>
  <si>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</si>
  <si>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</si>
  <si>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</si>
  <si>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</si>
  <si>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</si>
  <si>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</si>
  <si>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</si>
  <si>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</si>
  <si>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</si>
  <si>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</si>
  <si>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</si>
  <si>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</si>
  <si>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</si>
  <si>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</si>
  <si>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</si>
  <si>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</si>
  <si>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</si>
  <si>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</si>
  <si>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</si>
  <si>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</si>
  <si>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</si>
  <si>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</si>
  <si>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</si>
  <si>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</si>
  <si>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</si>
  <si>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</si>
  <si>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</si>
  <si>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</si>
  <si>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</si>
  <si>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</si>
  <si>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</si>
  <si>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</si>
  <si>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</si>
  <si>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</si>
  <si>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</si>
  <si>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</si>
  <si>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</si>
  <si>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</si>
  <si>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</si>
  <si>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</si>
  <si>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</si>
  <si>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</si>
  <si>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</si>
  <si>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</si>
  <si>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</si>
  <si>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</si>
  <si>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</si>
  <si>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</si>
  <si>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</si>
  <si>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</si>
  <si>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</si>
  <si>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</si>
  <si>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</si>
  <si>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</si>
  <si>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</si>
  <si>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</si>
  <si>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</si>
  <si>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</si>
  <si>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</si>
  <si>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</si>
  <si>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</si>
  <si>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</si>
  <si>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</si>
  <si>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</si>
  <si>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</si>
  <si>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</si>
  <si>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</si>
  <si>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</si>
  <si>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</si>
  <si>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</si>
  <si>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</si>
  <si>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</si>
  <si>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</si>
  <si>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</si>
  <si>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</si>
  <si>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</si>
  <si>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</si>
  <si>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</si>
  <si>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</si>
  <si>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</si>
  <si>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</si>
  <si>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</si>
  <si>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</si>
  <si>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</si>
  <si>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</si>
  <si>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</si>
  <si>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</si>
  <si>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</si>
  <si>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</si>
  <si>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</si>
  <si>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</si>
  <si>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</si>
  <si>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</si>
  <si>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</si>
  <si>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</si>
  <si>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</si>
  <si>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</si>
  <si>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</si>
  <si>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</si>
  <si>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</si>
  <si>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</si>
  <si>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</si>
  <si>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</si>
  <si>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</si>
  <si>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</si>
  <si>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</si>
  <si>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</si>
  <si>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</si>
  <si>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</si>
  <si>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</si>
  <si>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</si>
  <si>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</si>
  <si>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</si>
  <si>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</si>
  <si>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</si>
  <si>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</si>
  <si>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</si>
  <si>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</si>
  <si>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</si>
  <si>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</si>
  <si>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</si>
  <si>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</si>
  <si>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</si>
  <si>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</si>
  <si>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</si>
  <si>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</si>
  <si>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</si>
  <si>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</si>
  <si>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</si>
  <si>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</si>
  <si>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</si>
  <si>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</si>
  <si>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</si>
  <si>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</si>
  <si>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</si>
  <si>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</si>
  <si>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</si>
  <si>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</si>
  <si>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</si>
  <si>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</si>
  <si>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</si>
  <si>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</si>
  <si>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</si>
  <si>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</si>
  <si>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</si>
  <si>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</si>
  <si>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</si>
  <si>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</si>
  <si>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</si>
  <si>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</si>
  <si>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</si>
  <si>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</si>
  <si>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</si>
  <si>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</si>
  <si>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</si>
  <si>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</si>
  <si>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</si>
  <si>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</si>
  <si>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</si>
  <si>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</si>
  <si>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</si>
  <si>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</si>
  <si>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</si>
  <si>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</si>
  <si>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</si>
  <si>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</si>
  <si>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</si>
  <si>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</si>
  <si>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</si>
  <si>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</si>
  <si>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</si>
  <si>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</si>
  <si>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</si>
  <si>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</si>
  <si>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</si>
  <si>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</si>
  <si>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</si>
  <si>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</si>
  <si>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</si>
  <si>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</si>
  <si>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</si>
  <si>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</si>
  <si>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</si>
  <si>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</si>
  <si>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</si>
  <si>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</si>
  <si>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</si>
  <si>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</si>
  <si>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</si>
  <si>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</si>
  <si>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</si>
  <si>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</si>
  <si>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</si>
  <si>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</si>
  <si>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</si>
  <si>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</si>
  <si>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</si>
  <si>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</si>
  <si>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</si>
  <si>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</si>
  <si>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</si>
  <si>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</si>
  <si>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</si>
  <si>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</si>
  <si>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</si>
  <si>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</si>
  <si>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</si>
  <si>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</si>
  <si>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</si>
  <si>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</si>
  <si>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</si>
  <si>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</si>
  <si>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</si>
  <si>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</si>
  <si>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</si>
  <si>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</si>
  <si>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</si>
  <si>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</si>
  <si>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</si>
  <si>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</si>
  <si>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</si>
  <si>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</si>
  <si>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</si>
  <si>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</si>
  <si>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</si>
  <si>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</si>
  <si>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</si>
  <si>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</si>
  <si>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</si>
  <si>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</si>
  <si>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</si>
  <si>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</si>
  <si>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</si>
  <si>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</si>
  <si>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</si>
  <si>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</si>
  <si>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</si>
  <si>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</si>
  <si>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</si>
  <si>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</si>
  <si>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</si>
  <si>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</si>
  <si>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</si>
  <si>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</si>
  <si>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</si>
  <si>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</si>
  <si>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</si>
  <si>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</si>
  <si>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</si>
  <si>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</si>
  <si>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</si>
  <si>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</si>
  <si>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</si>
  <si>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</si>
  <si>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</si>
  <si>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</si>
  <si>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</si>
  <si>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</si>
  <si>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</si>
  <si>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</si>
  <si>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</si>
  <si>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</si>
  <si>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</si>
  <si>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</si>
  <si>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</si>
  <si>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</si>
  <si>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</si>
  <si>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</si>
  <si>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</si>
  <si>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</si>
  <si>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</si>
  <si>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</si>
  <si>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</si>
  <si>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</si>
  <si>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</si>
  <si>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</si>
  <si>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</si>
  <si>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</si>
  <si>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</si>
  <si>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</si>
  <si>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</si>
  <si>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</si>
  <si>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</si>
  <si>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</si>
  <si>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</si>
  <si>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</si>
  <si>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</si>
  <si>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</si>
  <si>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</si>
  <si>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</si>
  <si>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</si>
  <si>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</si>
  <si>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</si>
  <si>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</si>
  <si>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</si>
  <si>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</si>
  <si>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</si>
  <si>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</si>
  <si>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</si>
  <si>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</si>
  <si>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</si>
  <si>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</si>
  <si>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</si>
  <si>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</si>
  <si>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</si>
  <si>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</si>
  <si>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</si>
  <si>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</si>
  <si>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</si>
  <si>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</si>
  <si>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</si>
  <si>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</si>
  <si>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</si>
  <si>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</si>
  <si>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</si>
  <si>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</si>
  <si>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</si>
  <si>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</si>
  <si>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</si>
  <si>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</si>
  <si>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</si>
  <si>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</si>
  <si>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</si>
  <si>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</si>
  <si>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</si>
  <si>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</si>
  <si>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</si>
  <si>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</si>
  <si>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</si>
  <si>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</si>
  <si>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</si>
  <si>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</si>
  <si>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</si>
  <si>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</si>
  <si>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</si>
  <si>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</si>
  <si>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</si>
  <si>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</si>
  <si>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</si>
  <si>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</si>
  <si>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</si>
  <si>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</si>
  <si>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</si>
  <si>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</si>
  <si>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</si>
  <si>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</si>
  <si>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</si>
  <si>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</si>
  <si>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</si>
  <si>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</si>
  <si>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</si>
  <si>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</si>
  <si>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</si>
  <si>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</si>
  <si>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</si>
  <si>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</si>
  <si>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</si>
  <si>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</si>
  <si>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</si>
  <si>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</si>
  <si>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</si>
  <si>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</si>
  <si>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</si>
  <si>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</si>
  <si>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</si>
  <si>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</si>
  <si>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</si>
  <si>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</si>
  <si>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</si>
  <si>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</si>
  <si>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</si>
  <si>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</si>
  <si>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</si>
  <si>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</si>
  <si>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</si>
  <si>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</si>
  <si>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</si>
  <si>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</si>
  <si>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</si>
  <si>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</si>
  <si>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</si>
  <si>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</si>
  <si>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</si>
  <si>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</si>
  <si>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</si>
  <si>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</si>
  <si>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</si>
  <si>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</si>
  <si>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</si>
  <si>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</si>
  <si>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</si>
  <si>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</si>
  <si>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</si>
  <si>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</si>
  <si>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</si>
  <si>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</si>
  <si>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</si>
  <si>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</si>
  <si>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</si>
  <si>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</si>
  <si>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</si>
  <si>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</si>
  <si>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</si>
  <si>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</si>
  <si>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</si>
  <si>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</si>
  <si>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</si>
  <si>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</si>
  <si>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</si>
  <si>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</si>
  <si>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</si>
  <si>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</si>
  <si>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</si>
  <si>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</si>
  <si>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</si>
  <si>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</si>
  <si>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</si>
  <si>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</si>
  <si>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</si>
  <si>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</si>
  <si>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</si>
  <si>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</si>
  <si>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</si>
  <si>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</si>
  <si>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</si>
  <si>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</si>
  <si>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</si>
  <si>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</si>
  <si>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</si>
  <si>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</si>
  <si>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</si>
  <si>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</si>
  <si>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</si>
  <si>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</si>
  <si>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</si>
  <si>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</si>
  <si>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</si>
  <si>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</si>
  <si>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</si>
  <si>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</si>
  <si>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</si>
  <si>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</si>
  <si>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</si>
  <si>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</si>
  <si>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</si>
  <si>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</si>
  <si>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</si>
  <si>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</si>
  <si>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</si>
  <si>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</si>
  <si>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</si>
  <si>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</si>
  <si>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</si>
  <si>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</si>
  <si>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</si>
  <si>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</si>
  <si>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</si>
  <si>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</si>
  <si>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</si>
  <si>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</si>
  <si>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</si>
  <si>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</si>
  <si>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</si>
  <si>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</si>
  <si>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</si>
  <si>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</si>
  <si>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</si>
  <si>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</si>
  <si>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</si>
  <si>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</si>
  <si>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</si>
  <si>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</si>
  <si>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</si>
  <si>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</si>
  <si>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</si>
  <si>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</si>
  <si>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</si>
  <si>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</si>
  <si>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</si>
  <si>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</si>
  <si>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</si>
  <si>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</si>
  <si>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</si>
  <si>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</si>
  <si>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</si>
  <si>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</si>
  <si>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</si>
  <si>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</si>
  <si>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</si>
  <si>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</si>
  <si>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</si>
  <si>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</si>
  <si>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</si>
  <si>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</si>
  <si>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</si>
  <si>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</si>
  <si>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</si>
  <si>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</si>
  <si>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</si>
  <si>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</si>
  <si>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</si>
  <si>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</si>
  <si>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</si>
  <si>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</si>
  <si>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</si>
  <si>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</si>
  <si>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</si>
  <si>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</si>
  <si>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</si>
  <si>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</si>
  <si>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</si>
  <si>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</si>
  <si>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</si>
  <si>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</si>
  <si>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</si>
  <si>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</si>
  <si>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</si>
  <si>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</si>
  <si>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</si>
  <si>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</si>
  <si>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</si>
  <si>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</si>
  <si>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</si>
  <si>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</si>
  <si>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</si>
  <si>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</si>
  <si>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</si>
  <si>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</si>
  <si>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</si>
  <si>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</si>
  <si>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</si>
  <si>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</si>
  <si>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</si>
  <si>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</si>
  <si>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</si>
  <si>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</si>
  <si>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</si>
  <si>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</si>
  <si>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</si>
  <si>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</si>
  <si>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</si>
  <si>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</si>
  <si>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</si>
  <si>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</si>
  <si>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</si>
  <si>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</si>
  <si>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</si>
  <si>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</si>
  <si>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</si>
  <si>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</si>
  <si>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</si>
  <si>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</si>
  <si>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</si>
  <si>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</si>
  <si>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</si>
  <si>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</si>
  <si>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</si>
  <si>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</si>
  <si>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</si>
  <si>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</si>
  <si>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</si>
  <si>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</si>
  <si>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</si>
  <si>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</si>
  <si>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</si>
  <si>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</si>
  <si>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</si>
  <si>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</si>
  <si>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</si>
  <si>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</si>
  <si>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</si>
  <si>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</si>
  <si>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</si>
  <si>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</si>
  <si>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</si>
  <si>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</si>
  <si>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</si>
  <si>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</si>
  <si>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</si>
  <si>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</si>
  <si>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</si>
  <si>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</si>
  <si>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</si>
  <si>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</si>
  <si>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</si>
  <si>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</si>
  <si>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</si>
  <si>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</si>
  <si>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</si>
  <si>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</si>
  <si>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</si>
  <si>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</si>
  <si>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</si>
  <si>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</si>
  <si>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</si>
  <si>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</si>
  <si>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</si>
  <si>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</si>
  <si>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</si>
  <si>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</si>
  <si>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</si>
  <si>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</si>
  <si>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</si>
  <si>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</si>
  <si>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</si>
  <si>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</si>
  <si>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</si>
  <si>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</si>
  <si>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</si>
  <si>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</si>
  <si>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</si>
  <si>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</si>
  <si>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</si>
  <si>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</si>
  <si>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</si>
  <si>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</si>
  <si>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</si>
  <si>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</si>
  <si>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</si>
  <si>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</si>
  <si>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</si>
  <si>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</si>
  <si>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</si>
  <si>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</si>
  <si>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</si>
  <si>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</si>
  <si>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</si>
  <si>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</si>
  <si>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</si>
  <si>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</si>
  <si>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</si>
  <si>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</si>
  <si>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</si>
  <si>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</si>
  <si>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</si>
  <si>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</si>
  <si>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</si>
  <si>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</si>
  <si>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</si>
  <si>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</si>
  <si>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</si>
  <si>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</si>
  <si>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</si>
  <si>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</si>
  <si>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</si>
  <si>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</si>
  <si>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</si>
  <si>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</si>
  <si>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</si>
  <si>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</si>
  <si>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</si>
  <si>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</si>
  <si>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</si>
  <si>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</si>
  <si>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</si>
  <si>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</si>
  <si>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</si>
  <si>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</si>
  <si>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</si>
  <si>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</si>
  <si>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</si>
  <si>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</si>
  <si>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</si>
  <si>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</si>
  <si>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</si>
  <si>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</si>
  <si>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</si>
  <si>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</si>
  <si>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</si>
  <si>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</si>
  <si>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</si>
  <si>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</si>
  <si>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</si>
  <si>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</si>
  <si>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</si>
  <si>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</si>
  <si>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</si>
  <si>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</si>
  <si>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</si>
  <si>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</si>
  <si>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</si>
  <si>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</si>
  <si>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</si>
  <si>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</si>
  <si>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</si>
  <si>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</si>
  <si>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</si>
  <si>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</si>
  <si>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</si>
  <si>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</si>
  <si>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</si>
  <si>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</si>
  <si>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</si>
  <si>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</si>
  <si>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</si>
  <si>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</si>
  <si>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</si>
  <si>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</si>
  <si>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</si>
  <si>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</si>
  <si>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</si>
  <si>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</si>
  <si>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</si>
  <si>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</si>
  <si>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</si>
  <si>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</si>
  <si>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</si>
  <si>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</si>
  <si>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</si>
  <si>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</si>
  <si>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</si>
  <si>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</si>
  <si>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</si>
  <si>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</si>
  <si>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</si>
  <si>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</si>
  <si>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</si>
  <si>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</si>
  <si>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</si>
  <si>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</si>
  <si>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</si>
  <si>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</si>
  <si>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</si>
  <si>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</si>
  <si>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</si>
  <si>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</si>
  <si>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</si>
  <si>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</si>
  <si>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</si>
  <si>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</si>
  <si>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</si>
  <si>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</si>
  <si>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</si>
  <si>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</si>
  <si>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</si>
  <si>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</si>
  <si>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</si>
  <si>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</si>
  <si>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</si>
  <si>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</si>
  <si>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</si>
  <si>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</si>
  <si>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</si>
  <si>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</si>
  <si>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</si>
  <si>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</si>
  <si>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</si>
  <si>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</si>
  <si>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</si>
  <si>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</si>
  <si>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</si>
  <si>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</si>
  <si>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</si>
  <si>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</si>
  <si>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</si>
  <si>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</si>
  <si>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</si>
  <si>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</si>
  <si>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</si>
  <si>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</si>
  <si>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</si>
  <si>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</si>
  <si>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</si>
  <si>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</si>
  <si>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</si>
  <si>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</si>
  <si>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</si>
  <si>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</si>
  <si>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</si>
  <si>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</si>
  <si>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</si>
  <si>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</si>
  <si>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</si>
  <si>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</si>
  <si>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</si>
  <si>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</si>
  <si>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</si>
  <si>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</si>
  <si>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</si>
  <si>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</si>
  <si>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</si>
  <si>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</si>
  <si>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</si>
  <si>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</si>
  <si>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</si>
  <si>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</si>
  <si>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</si>
  <si>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</si>
  <si>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</si>
  <si>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</si>
  <si>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</si>
  <si>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</si>
  <si>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</si>
  <si>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</si>
  <si>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</si>
  <si>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</si>
  <si>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</si>
  <si>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</si>
  <si>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</si>
  <si>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</si>
  <si>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</si>
  <si>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</si>
  <si>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</si>
  <si>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</si>
  <si>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</si>
  <si>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</si>
  <si>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</si>
  <si>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</si>
  <si>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</si>
  <si>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</si>
  <si>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</si>
  <si>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</si>
  <si>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</si>
  <si>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</si>
  <si>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</si>
  <si>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</si>
  <si>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</si>
  <si>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</si>
  <si>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</si>
  <si>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</si>
  <si>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</si>
  <si>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</si>
  <si>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</si>
  <si>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</si>
  <si>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</si>
  <si>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</si>
  <si>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</si>
  <si>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</si>
  <si>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</si>
  <si>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</si>
  <si>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</si>
  <si>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</si>
  <si>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</si>
  <si>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</si>
  <si>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</si>
  <si>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</si>
  <si>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</si>
  <si>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</si>
  <si>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</si>
  <si>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</si>
  <si>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</si>
  <si>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</si>
  <si>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</si>
  <si>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</si>
  <si>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</si>
  <si>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</si>
  <si>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</si>
  <si>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</si>
  <si>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</si>
  <si>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</si>
  <si>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</si>
  <si>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</si>
  <si>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</si>
  <si>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</si>
  <si>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</si>
  <si>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</si>
  <si>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</si>
  <si>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</si>
  <si>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</si>
  <si>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</si>
  <si>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</si>
  <si>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</si>
  <si>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</si>
  <si>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</si>
  <si>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</si>
  <si>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</si>
  <si>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</si>
  <si>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</si>
  <si>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</si>
  <si>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</si>
  <si>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</si>
  <si>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</si>
  <si>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</si>
  <si>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</si>
  <si>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</si>
  <si>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</si>
  <si>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</si>
  <si>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</si>
  <si>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</si>
  <si>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</si>
  <si>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</si>
  <si>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</si>
  <si>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</si>
  <si>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</si>
  <si>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</si>
  <si>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</si>
  <si>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</si>
  <si>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</si>
  <si>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</si>
  <si>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</si>
  <si>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</si>
  <si>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</si>
  <si>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</si>
  <si>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</si>
  <si>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</si>
  <si>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</si>
  <si>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</si>
  <si>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</si>
  <si>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</si>
  <si>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</si>
  <si>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</si>
  <si>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</si>
  <si>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</si>
  <si>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</si>
  <si>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</si>
  <si>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</si>
  <si>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</si>
  <si>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</si>
  <si>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</si>
  <si>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</si>
  <si>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</si>
  <si>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</si>
  <si>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</si>
  <si>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</si>
  <si>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</si>
  <si>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</si>
  <si>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</si>
  <si>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</si>
  <si>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</si>
  <si>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</si>
  <si>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</si>
  <si>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</si>
  <si>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</si>
  <si>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</si>
  <si>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</si>
  <si>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</si>
  <si>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</si>
  <si>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</si>
  <si>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</si>
  <si>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</si>
  <si>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</si>
  <si>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</si>
  <si>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</si>
  <si>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</si>
  <si>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</si>
  <si>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</si>
  <si>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</si>
  <si>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</si>
  <si>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</si>
  <si>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</si>
  <si>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</si>
  <si>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</si>
  <si>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</si>
  <si>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</si>
  <si>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</si>
  <si>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</si>
  <si>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</si>
  <si>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</si>
  <si>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</si>
  <si>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</si>
  <si>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</si>
  <si>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</si>
  <si>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</si>
  <si>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</si>
  <si>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</si>
  <si>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</si>
  <si>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</si>
  <si>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</si>
  <si>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</si>
  <si>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</si>
  <si>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</si>
  <si>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</si>
  <si>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</si>
  <si>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</si>
  <si>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</si>
  <si>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</si>
  <si>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</si>
  <si>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</si>
  <si>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</si>
  <si>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</si>
  <si>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</si>
  <si>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</si>
  <si>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</si>
  <si>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</si>
  <si>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</si>
  <si>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</si>
  <si>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</si>
  <si>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</si>
  <si>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</si>
  <si>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</si>
  <si>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</si>
  <si>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</si>
  <si>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</si>
  <si>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</si>
  <si>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</si>
  <si>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</si>
  <si>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</si>
  <si>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</si>
  <si>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</si>
  <si>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</si>
  <si>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</si>
  <si>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</si>
  <si>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</si>
  <si>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</si>
  <si>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</si>
  <si>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</si>
  <si>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</si>
  <si>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</si>
  <si>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</si>
  <si>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</si>
  <si>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</si>
  <si>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</si>
  <si>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</si>
  <si>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</si>
  <si>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</si>
  <si>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</si>
  <si>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</si>
  <si>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</si>
  <si>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</si>
  <si>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</si>
  <si>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</si>
  <si>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</si>
  <si>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</si>
  <si>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</si>
  <si>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</si>
  <si>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</si>
  <si>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</si>
  <si>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</si>
  <si>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</si>
  <si>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</si>
  <si>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</si>
  <si>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</si>
  <si>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</si>
  <si>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</si>
  <si>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</si>
  <si>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</si>
  <si>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</si>
  <si>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</si>
  <si>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</si>
  <si>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</si>
  <si>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</si>
  <si>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</si>
  <si>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</si>
  <si>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</si>
  <si>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</si>
  <si>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</si>
  <si>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</si>
  <si>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</si>
  <si>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</si>
  <si>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</si>
  <si>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</si>
  <si>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</si>
  <si>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</si>
  <si>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</si>
  <si>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</si>
  <si>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</si>
  <si>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</si>
  <si>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</si>
  <si>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</si>
  <si>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</si>
  <si>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</si>
  <si>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</si>
  <si>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</si>
  <si>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</si>
  <si>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</si>
  <si>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</si>
  <si>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</si>
  <si>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</si>
  <si>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</si>
  <si>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</si>
  <si>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</si>
  <si>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</si>
  <si>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</si>
  <si>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</si>
  <si>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</si>
  <si>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</si>
  <si>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</si>
  <si>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</si>
  <si>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</si>
  <si>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</si>
  <si>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</si>
  <si>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</si>
  <si>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</si>
  <si>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</si>
  <si>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</si>
  <si>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</si>
  <si>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</si>
  <si>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</si>
  <si>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</si>
  <si>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</si>
  <si>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</si>
  <si>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</si>
  <si>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</si>
  <si>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</si>
  <si>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</si>
  <si>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</si>
  <si>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</si>
  <si>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</si>
  <si>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</si>
  <si>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</si>
  <si>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</si>
  <si>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</si>
  <si>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</si>
  <si>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</si>
  <si>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</si>
  <si>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</si>
  <si>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</si>
  <si>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</si>
  <si>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</si>
  <si>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</si>
  <si>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</si>
  <si>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</si>
  <si>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</si>
  <si>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</si>
  <si>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</si>
  <si>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</si>
  <si>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</si>
  <si>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</si>
  <si>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</si>
  <si>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</si>
  <si>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</si>
  <si>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</si>
  <si>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</si>
  <si>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</si>
  <si>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</si>
  <si>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</si>
  <si>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</si>
  <si>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</si>
  <si>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</si>
  <si>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</si>
  <si>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</si>
  <si>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</si>
  <si>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</si>
  <si>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</si>
  <si>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</si>
  <si>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</si>
  <si>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</si>
  <si>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</si>
  <si>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</si>
  <si>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</si>
  <si>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</si>
  <si>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</si>
  <si>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</si>
  <si>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</si>
  <si>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</si>
  <si>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</si>
  <si>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</si>
  <si>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</si>
  <si>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</si>
  <si>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</si>
  <si>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</si>
  <si>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</si>
  <si>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</si>
  <si>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</si>
  <si>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</si>
  <si>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</si>
  <si>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</si>
  <si>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</si>
  <si>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</si>
  <si>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</si>
  <si>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</si>
  <si>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</si>
  <si>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</si>
  <si>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</si>
  <si>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</si>
  <si>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</si>
  <si>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</si>
  <si>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</si>
  <si>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</si>
  <si>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</si>
  <si>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</si>
  <si>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</si>
  <si>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</si>
  <si>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</si>
  <si>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</si>
  <si>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</si>
  <si>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</si>
  <si>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</si>
  <si>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</si>
  <si>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</si>
  <si>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</si>
  <si>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</si>
  <si>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</si>
  <si>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</si>
  <si>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</si>
  <si>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</si>
  <si>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</si>
  <si>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</si>
  <si>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</si>
  <si>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</si>
  <si>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</si>
  <si>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</si>
  <si>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</si>
  <si>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</si>
  <si>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</si>
  <si>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</si>
  <si>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</si>
  <si>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</si>
  <si>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</si>
  <si>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</si>
  <si>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</si>
  <si>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</si>
  <si>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</si>
  <si>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</si>
  <si>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</si>
  <si>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</si>
  <si>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</si>
  <si>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</si>
  <si>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</si>
  <si>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</si>
  <si>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</si>
  <si>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</si>
  <si>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</si>
  <si>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</si>
  <si>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</si>
  <si>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</si>
  <si>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</si>
  <si>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</si>
  <si>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</si>
  <si>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</si>
  <si>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</si>
  <si>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</si>
  <si>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</si>
  <si>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</si>
  <si>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</si>
  <si>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</si>
  <si>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</si>
  <si>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</si>
  <si>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</si>
  <si>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</si>
  <si>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</si>
  <si>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</si>
  <si>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</si>
  <si>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</si>
  <si>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</si>
  <si>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</si>
  <si>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</si>
  <si>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</si>
  <si>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</si>
  <si>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</si>
  <si>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</si>
  <si>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</si>
  <si>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</si>
  <si>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</si>
  <si>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</si>
  <si>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</si>
  <si>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</si>
  <si>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</si>
  <si>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</si>
  <si>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</si>
  <si>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</si>
  <si>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</si>
  <si>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</si>
  <si>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</si>
  <si>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</si>
  <si>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</si>
  <si>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</si>
  <si>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</si>
  <si>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</si>
  <si>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</si>
  <si>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</si>
  <si>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</si>
  <si>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</si>
  <si>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</si>
  <si>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</si>
  <si>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</si>
  <si>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</si>
  <si>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</si>
  <si>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</si>
  <si>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</si>
  <si>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</si>
  <si>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</si>
  <si>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</si>
  <si>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</si>
  <si>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</si>
  <si>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</si>
  <si>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</si>
  <si>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</si>
  <si>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</si>
  <si>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</si>
  <si>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</si>
  <si>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</si>
  <si>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</si>
  <si>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</si>
  <si>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</si>
  <si>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</si>
  <si>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</si>
  <si>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</si>
  <si>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</si>
  <si>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</si>
  <si>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</si>
  <si>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</si>
  <si>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</si>
  <si>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</si>
  <si>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</si>
  <si>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</si>
  <si>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</si>
  <si>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</si>
  <si>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</si>
  <si>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</si>
  <si>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</si>
  <si>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</si>
  <si>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</si>
  <si>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</si>
  <si>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</si>
  <si>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</si>
  <si>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</si>
  <si>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</si>
  <si>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</si>
  <si>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</si>
  <si>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</si>
  <si>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</si>
  <si>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</si>
  <si>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</si>
  <si>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</si>
  <si>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</si>
  <si>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</si>
  <si>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</si>
  <si>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</si>
  <si>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</si>
  <si>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</si>
  <si>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</si>
  <si>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</si>
  <si>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</si>
  <si>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</si>
  <si>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</si>
  <si>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</si>
  <si>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</si>
  <si>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</si>
  <si>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</si>
  <si>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</si>
  <si>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</si>
  <si>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</si>
  <si>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</si>
  <si>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</si>
  <si>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</si>
  <si>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</si>
  <si>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</si>
  <si>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</si>
  <si>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</si>
  <si>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</si>
  <si>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</si>
  <si>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</si>
  <si>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</si>
  <si>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</si>
  <si>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</si>
  <si>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</si>
  <si>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</si>
  <si>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</si>
  <si>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</si>
  <si>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</si>
  <si>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</si>
  <si>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</si>
  <si>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</si>
  <si>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</si>
  <si>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</si>
  <si>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</si>
  <si>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</si>
  <si>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</si>
  <si>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</si>
  <si>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</si>
  <si>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</si>
  <si>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</si>
  <si>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</si>
  <si>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</si>
  <si>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</si>
  <si>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</si>
  <si>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</si>
  <si>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</si>
  <si>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</si>
  <si>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</si>
  <si>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</si>
  <si>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</si>
  <si>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</si>
  <si>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</si>
  <si>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</si>
  <si>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</si>
  <si>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</si>
  <si>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</si>
  <si>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</si>
  <si>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</si>
  <si>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</si>
  <si>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</si>
  <si>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</si>
  <si>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</si>
  <si>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</si>
  <si>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</si>
  <si>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</si>
  <si>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</si>
  <si>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</si>
  <si>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</si>
  <si>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</si>
  <si>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</si>
  <si>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</si>
  <si>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</si>
  <si>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</si>
  <si>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</si>
  <si>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</si>
  <si>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</si>
  <si>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</si>
  <si>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</si>
  <si>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</si>
  <si>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</si>
  <si>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</si>
  <si>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</si>
  <si>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</si>
  <si>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</si>
  <si>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</si>
  <si>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</si>
  <si>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</si>
  <si>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</si>
  <si>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</si>
  <si>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</si>
  <si>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</si>
  <si>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</si>
  <si>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</si>
  <si>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</si>
  <si>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</si>
  <si>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</si>
  <si>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</si>
  <si>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</si>
  <si>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</si>
  <si>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</si>
  <si>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</si>
  <si>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</si>
  <si>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</si>
  <si>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</si>
  <si>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</si>
  <si>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</si>
  <si>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</si>
  <si>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</si>
  <si>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</si>
  <si>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</si>
  <si>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</si>
  <si>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</si>
  <si>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</si>
  <si>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</si>
  <si>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</si>
  <si>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</si>
  <si>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</si>
  <si>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</si>
  <si>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</si>
  <si>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</si>
  <si>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</si>
  <si>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</si>
  <si>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</si>
  <si>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</si>
  <si>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</si>
  <si>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</si>
  <si>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</si>
  <si>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</si>
  <si>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</si>
  <si>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</si>
  <si>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</si>
  <si>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</si>
  <si>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</si>
  <si>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</si>
  <si>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</si>
  <si>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</si>
  <si>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</si>
  <si>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</si>
  <si>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</si>
  <si>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</si>
  <si>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</si>
  <si>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</si>
  <si>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</si>
  <si>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</si>
  <si>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</si>
  <si>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</si>
  <si>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</si>
  <si>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</si>
  <si>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</si>
  <si>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</si>
  <si>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</si>
  <si>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</si>
  <si>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</si>
  <si>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</si>
  <si>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</si>
  <si>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</si>
  <si>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</si>
  <si>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</si>
  <si>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</si>
  <si>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</si>
  <si>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</si>
  <si>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</si>
  <si>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</si>
  <si>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</si>
  <si>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</si>
  <si>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</si>
  <si>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</si>
  <si>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</si>
  <si>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</si>
  <si>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</si>
  <si>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</si>
  <si>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</si>
  <si>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</si>
  <si>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</si>
  <si>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</si>
  <si>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</si>
  <si>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</si>
  <si>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</si>
  <si>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</si>
  <si>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</si>
  <si>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</si>
  <si>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</si>
  <si>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</si>
  <si>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</si>
  <si>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</si>
  <si>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</si>
  <si>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</si>
  <si>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</si>
  <si>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</si>
  <si>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</si>
  <si>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</si>
  <si>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</si>
  <si>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</si>
  <si>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</si>
  <si>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</si>
  <si>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</si>
  <si>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</si>
  <si>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</si>
  <si>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</si>
  <si>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</si>
  <si>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</si>
  <si>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</si>
  <si>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</si>
  <si>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</si>
  <si>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</si>
  <si>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</si>
  <si>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</si>
  <si>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</si>
  <si>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</si>
  <si>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</si>
  <si>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</si>
  <si>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</si>
  <si>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</si>
  <si>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</si>
  <si>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</si>
  <si>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</si>
  <si>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</si>
  <si>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</si>
  <si>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</si>
  <si>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</si>
  <si>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</si>
  <si>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</si>
  <si>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</si>
  <si>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</si>
  <si>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</si>
  <si>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</si>
  <si>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</si>
  <si>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</si>
  <si>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</si>
  <si>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</si>
  <si>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</si>
  <si>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</si>
  <si>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</si>
  <si>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</si>
  <si>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</si>
  <si>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</si>
  <si>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</si>
  <si>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</si>
  <si>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</si>
  <si>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</si>
  <si>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</si>
  <si>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</si>
  <si>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</si>
  <si>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</si>
  <si>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</si>
  <si>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</si>
  <si>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</si>
  <si>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</si>
  <si>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</si>
  <si>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</si>
  <si>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</si>
  <si>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</si>
  <si>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</si>
  <si>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</si>
  <si>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</si>
  <si>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</si>
  <si>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</si>
  <si>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</si>
  <si>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</si>
  <si>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</si>
  <si>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</si>
  <si>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</si>
  <si>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</si>
  <si>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</si>
  <si>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</si>
  <si>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</si>
  <si>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</si>
  <si>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</si>
  <si>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</si>
  <si>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</si>
  <si>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</si>
  <si>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</si>
  <si>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</si>
  <si>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</si>
  <si>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</si>
  <si>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</si>
  <si>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</si>
  <si>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</si>
  <si>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</si>
  <si>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</si>
  <si>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</si>
  <si>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</si>
  <si>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</si>
  <si>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</si>
  <si>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</si>
  <si>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</si>
  <si>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</si>
  <si>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</si>
  <si>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</si>
  <si>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</si>
  <si>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</si>
  <si>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</si>
  <si>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</si>
  <si>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</si>
  <si>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</si>
  <si>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</si>
  <si>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</si>
  <si>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</si>
  <si>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</si>
  <si>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</si>
  <si>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</si>
  <si>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</si>
  <si>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</si>
  <si>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</si>
  <si>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</si>
  <si>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</si>
  <si>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</si>
  <si>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</si>
  <si>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</si>
  <si>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</si>
  <si>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</si>
  <si>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</si>
  <si>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</si>
  <si>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</si>
  <si>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</si>
  <si>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</si>
  <si>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</si>
  <si>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</si>
  <si>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</si>
  <si>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</si>
  <si>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</si>
  <si>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</si>
  <si>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</si>
  <si>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</si>
  <si>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</si>
  <si>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</si>
  <si>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</si>
  <si>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</si>
  <si>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</si>
  <si>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</si>
  <si>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</si>
  <si>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</si>
  <si>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</si>
  <si>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</si>
  <si>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</si>
  <si>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</si>
  <si>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</si>
  <si>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</si>
  <si>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</si>
  <si>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</si>
  <si>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</si>
  <si>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</si>
  <si>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</si>
  <si>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</si>
  <si>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</si>
  <si>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</si>
  <si>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</si>
  <si>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</si>
  <si>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</si>
  <si>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</si>
  <si>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</si>
  <si>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</si>
  <si>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</si>
  <si>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</si>
  <si>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</si>
  <si>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</si>
  <si>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</si>
  <si>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</si>
  <si>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</si>
  <si>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</si>
  <si>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</si>
  <si>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</si>
  <si>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</si>
  <si>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</si>
  <si>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</si>
  <si>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</si>
  <si>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</si>
  <si>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</si>
  <si>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</si>
  <si>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</si>
  <si>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</si>
  <si>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</si>
  <si>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</si>
  <si>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</si>
  <si>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</si>
  <si>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</si>
  <si>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</si>
  <si>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</si>
  <si>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</si>
  <si>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</si>
  <si>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</si>
  <si>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</si>
  <si>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</si>
  <si>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</si>
  <si>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</si>
  <si>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</si>
  <si>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</si>
  <si>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</si>
  <si>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</si>
  <si>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</si>
  <si>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</si>
  <si>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</si>
  <si>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</si>
  <si>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</si>
  <si>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</si>
  <si>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</si>
  <si>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</si>
  <si>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</si>
  <si>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</si>
  <si>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</si>
  <si>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</si>
  <si>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</si>
  <si>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</si>
  <si>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</si>
  <si>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</si>
  <si>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</si>
  <si>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</si>
  <si>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</si>
  <si>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</si>
  <si>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</si>
  <si>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</si>
  <si>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</si>
  <si>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</si>
  <si>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</si>
  <si>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</si>
  <si>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</si>
  <si>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</si>
  <si>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</si>
  <si>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</si>
  <si>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</si>
  <si>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</si>
  <si>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</si>
  <si>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</si>
  <si>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</si>
  <si>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</si>
  <si>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</si>
  <si>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</si>
  <si>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</si>
  <si>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</si>
  <si>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</si>
  <si>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</si>
  <si>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</si>
  <si>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</si>
  <si>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</si>
  <si>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</si>
  <si>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</si>
  <si>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</si>
  <si>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</si>
  <si>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</si>
  <si>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</si>
  <si>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</si>
  <si>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</si>
  <si>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</si>
  <si>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</si>
  <si>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</si>
  <si>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</si>
  <si>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</si>
  <si>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</si>
  <si>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</si>
  <si>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</si>
  <si>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</si>
  <si>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</si>
  <si>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</si>
  <si>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</si>
  <si>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</si>
  <si>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</si>
  <si>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</si>
  <si>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</si>
  <si>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</si>
  <si>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</si>
  <si>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</si>
  <si>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</si>
  <si>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</si>
  <si>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</si>
  <si>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</si>
  <si>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</si>
  <si>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</si>
  <si>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</si>
  <si>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</si>
  <si>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</si>
  <si>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</si>
  <si>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</si>
  <si>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</si>
  <si>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</si>
  <si>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</si>
  <si>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</si>
  <si>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</si>
  <si>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</si>
  <si>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</si>
  <si>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</si>
  <si>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</si>
  <si>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</si>
  <si>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</si>
  <si>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</si>
  <si>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</si>
  <si>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</si>
  <si>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</si>
  <si>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</si>
  <si>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</si>
  <si>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</si>
  <si>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</si>
  <si>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</si>
  <si>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</si>
  <si>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</si>
  <si>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</si>
  <si>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</si>
  <si>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</si>
  <si>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</si>
  <si>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</si>
  <si>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</si>
  <si>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</si>
  <si>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</si>
  <si>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</si>
  <si>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</si>
  <si>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</si>
  <si>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</si>
  <si>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</si>
  <si>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</si>
  <si>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</si>
  <si>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</si>
  <si>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</si>
  <si>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</si>
  <si>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</si>
  <si>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</si>
  <si>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</si>
  <si>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</si>
  <si>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</si>
  <si>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</si>
  <si>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</si>
  <si>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</si>
  <si>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</si>
  <si>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</si>
  <si>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</si>
  <si>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</si>
  <si>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</si>
  <si>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</si>
  <si>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</si>
  <si>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</si>
  <si>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</si>
  <si>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</si>
  <si>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</si>
  <si>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</si>
  <si>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</si>
  <si>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</si>
  <si>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</si>
  <si>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</si>
  <si>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</si>
  <si>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</si>
  <si>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</si>
  <si>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</si>
  <si>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</si>
  <si>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</si>
  <si>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</si>
  <si>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</si>
  <si>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</si>
  <si>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</si>
  <si>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</si>
  <si>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</si>
  <si>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</si>
  <si>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</si>
  <si>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</si>
  <si>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</si>
  <si>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</si>
  <si>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</si>
  <si>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</si>
  <si>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</si>
  <si>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</si>
  <si>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</si>
  <si>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</si>
  <si>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</si>
  <si>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</si>
  <si>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</si>
  <si>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</si>
  <si>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</si>
  <si>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</si>
  <si>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</si>
  <si>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</si>
  <si>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</si>
  <si>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</si>
  <si>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</si>
  <si>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</si>
  <si>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</si>
  <si>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</si>
  <si>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</si>
  <si>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</si>
  <si>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</si>
  <si>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</si>
  <si>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</si>
  <si>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</si>
  <si>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</si>
  <si>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</si>
  <si>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</si>
  <si>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</si>
  <si>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</si>
  <si>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</si>
  <si>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</si>
  <si>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</si>
  <si>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</si>
  <si>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</si>
  <si>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</si>
  <si>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</si>
  <si>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</si>
  <si>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</si>
  <si>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</si>
  <si>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</si>
  <si>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</si>
  <si>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</si>
  <si>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</si>
  <si>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</si>
  <si>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</si>
  <si>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</si>
  <si>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</si>
  <si>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</si>
  <si>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</si>
  <si>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</si>
  <si>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</si>
  <si>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</si>
  <si>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</si>
  <si>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</si>
  <si>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</si>
  <si>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</si>
  <si>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</si>
  <si>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</si>
  <si>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</si>
  <si>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</si>
  <si>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</si>
  <si>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</si>
  <si>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</si>
  <si>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</si>
  <si>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</si>
  <si>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</si>
  <si>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</si>
  <si>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</si>
  <si>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</si>
  <si>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</si>
  <si>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</si>
  <si>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</si>
  <si>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</si>
  <si>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</si>
  <si>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</si>
  <si>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</si>
  <si>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</si>
  <si>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</si>
  <si>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</si>
  <si>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</si>
  <si>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</si>
  <si>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</si>
  <si>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</si>
  <si>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</si>
  <si>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</si>
  <si>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</si>
  <si>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</si>
  <si>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</si>
  <si>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</si>
  <si>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</si>
  <si>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</si>
  <si>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</si>
  <si>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</si>
  <si>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</si>
  <si>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</si>
  <si>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</si>
  <si>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</si>
  <si>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</si>
  <si>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</si>
  <si>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</si>
  <si>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</si>
  <si>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</si>
  <si>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</si>
  <si>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</si>
  <si>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</si>
  <si>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</si>
  <si>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</si>
  <si>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</si>
  <si>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</si>
  <si>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</si>
  <si>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</si>
  <si>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</si>
  <si>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</si>
  <si>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</si>
  <si>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</si>
  <si>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</si>
  <si>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</si>
  <si>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</si>
  <si>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</si>
  <si>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</si>
  <si>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</si>
  <si>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</si>
  <si>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</si>
  <si>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</si>
  <si>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</si>
  <si>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</si>
  <si>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</si>
  <si>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</si>
  <si>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</si>
  <si>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</si>
  <si>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</si>
  <si>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</si>
  <si>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</si>
  <si>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</si>
  <si>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</si>
  <si>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</si>
  <si>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</si>
  <si>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</si>
  <si>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</si>
  <si>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</si>
  <si>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</si>
  <si>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</si>
  <si>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</si>
  <si>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</si>
  <si>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</si>
  <si>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</si>
  <si>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</si>
  <si>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</si>
  <si>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</si>
  <si>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</si>
  <si>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</si>
  <si>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</si>
  <si>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</si>
  <si>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</si>
  <si>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</si>
  <si>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</si>
  <si>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</si>
  <si>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</si>
  <si>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</si>
  <si>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</si>
  <si>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</si>
  <si>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</si>
  <si>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</si>
  <si>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</si>
  <si>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</si>
  <si>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</si>
  <si>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</si>
  <si>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</si>
  <si>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</si>
  <si>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</si>
  <si>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</si>
  <si>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</si>
  <si>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</si>
  <si>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</si>
  <si>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</si>
  <si>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</si>
  <si>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</si>
  <si>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</si>
  <si>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</si>
  <si>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</si>
  <si>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</si>
  <si>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</si>
  <si>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</si>
  <si>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</si>
  <si>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</si>
  <si>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</si>
  <si>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</si>
  <si>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</si>
  <si>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</si>
  <si>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</si>
  <si>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</si>
  <si>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</si>
  <si>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</si>
  <si>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</si>
  <si>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</si>
  <si>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</si>
  <si>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</si>
  <si>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</si>
  <si>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</si>
  <si>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</si>
  <si>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</si>
  <si>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</si>
  <si>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</si>
  <si>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</si>
  <si>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</si>
  <si>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</si>
  <si>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</si>
  <si>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</si>
  <si>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</si>
  <si>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</si>
  <si>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</si>
  <si>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</si>
  <si>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</si>
  <si>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</si>
  <si>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</si>
  <si>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</si>
  <si>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</si>
  <si>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</si>
  <si>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</si>
  <si>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</si>
  <si>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</si>
  <si>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</si>
  <si>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</si>
  <si>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</si>
  <si>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</si>
  <si>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</si>
  <si>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</si>
  <si>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</si>
  <si>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</si>
  <si>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</si>
  <si>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</si>
  <si>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</si>
  <si>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</si>
  <si>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</si>
  <si>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</si>
  <si>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</si>
  <si>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</si>
  <si>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</si>
  <si>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</si>
  <si>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</si>
  <si>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</si>
  <si>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</si>
  <si>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</si>
  <si>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</si>
  <si>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</si>
  <si>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</si>
  <si>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</si>
  <si>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</si>
  <si>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</si>
  <si>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</si>
  <si>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</si>
  <si>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</si>
  <si>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</si>
  <si>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</si>
  <si>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</si>
  <si>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</si>
  <si>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</si>
  <si>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</si>
  <si>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</si>
  <si>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</si>
  <si>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</si>
  <si>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</si>
  <si>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</si>
  <si>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</si>
  <si>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</si>
  <si>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</si>
  <si>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</si>
  <si>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</si>
  <si>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</si>
  <si>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</si>
  <si>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</si>
  <si>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</si>
  <si>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</si>
  <si>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</si>
  <si>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</si>
  <si>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</si>
  <si>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</si>
  <si>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</si>
  <si>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</si>
  <si>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</si>
  <si>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</si>
  <si>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</si>
  <si>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</si>
  <si>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</si>
  <si>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</si>
  <si>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</si>
  <si>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</si>
  <si>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</si>
  <si>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</si>
  <si>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</si>
  <si>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</si>
  <si>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</si>
  <si>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</si>
  <si>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</si>
  <si>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</si>
  <si>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</si>
  <si>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</si>
  <si>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</si>
  <si>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</si>
  <si>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</si>
  <si>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</si>
  <si>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</si>
  <si>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</si>
  <si>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</si>
  <si>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</si>
  <si>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</si>
  <si>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</si>
  <si>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</si>
  <si>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</si>
  <si>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</si>
  <si>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</si>
  <si>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</si>
  <si>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</si>
  <si>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</si>
  <si>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</si>
  <si>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</si>
  <si>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</si>
  <si>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</si>
  <si>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</si>
  <si>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</si>
  <si>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</si>
  <si>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</si>
  <si>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</si>
  <si>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</si>
  <si>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</si>
  <si>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</si>
  <si>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</si>
  <si>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</si>
  <si>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</si>
  <si>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</si>
  <si>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</si>
  <si>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</si>
  <si>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</si>
  <si>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</si>
  <si>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</si>
  <si>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</si>
  <si>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</si>
  <si>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</si>
  <si>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</si>
  <si>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</si>
  <si>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</si>
  <si>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</si>
  <si>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</si>
  <si>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</si>
  <si>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</si>
  <si>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</si>
  <si>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</si>
  <si>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</si>
  <si>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</si>
  <si>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</si>
  <si>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</si>
  <si>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</si>
  <si>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</si>
  <si>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</si>
  <si>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</si>
  <si>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</si>
  <si>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</si>
  <si>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</si>
  <si>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</si>
  <si>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</si>
  <si>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</si>
  <si>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</si>
  <si>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</si>
  <si>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</si>
  <si>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</si>
  <si>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</si>
  <si>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</si>
  <si>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</si>
  <si>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</si>
  <si>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</si>
  <si>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</si>
  <si>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</si>
  <si>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</si>
  <si>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</si>
  <si>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</si>
  <si>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</si>
  <si>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</si>
  <si>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</si>
  <si>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</si>
  <si>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</si>
  <si>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</si>
  <si>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</si>
  <si>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</si>
  <si>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</si>
  <si>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</si>
  <si>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</si>
  <si>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</si>
  <si>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</si>
  <si>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</si>
  <si>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</si>
  <si>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</si>
  <si>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</si>
  <si>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</si>
  <si>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</si>
  <si>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</si>
  <si>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</si>
  <si>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</si>
  <si>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</si>
  <si>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</si>
  <si>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</si>
  <si>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</si>
  <si>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</si>
  <si>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</si>
  <si>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</si>
  <si>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</si>
  <si>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</si>
  <si>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</si>
  <si>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</si>
  <si>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</si>
  <si>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</si>
  <si>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</si>
  <si>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</si>
  <si>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</si>
  <si>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</si>
  <si>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</si>
  <si>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</si>
  <si>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</si>
  <si>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</si>
  <si>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</si>
  <si>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</si>
  <si>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</si>
  <si>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</si>
  <si>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</si>
  <si>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</si>
  <si>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</si>
  <si>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</si>
  <si>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</si>
  <si>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</si>
  <si>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</si>
  <si>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</si>
  <si>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</si>
  <si>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</si>
  <si>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</si>
  <si>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</si>
  <si>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</si>
  <si>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</si>
  <si>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</si>
  <si>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</si>
  <si>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</si>
  <si>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</si>
  <si>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</si>
  <si>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</si>
  <si>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</si>
  <si>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</si>
  <si>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</si>
  <si>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</si>
  <si>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</si>
  <si>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</si>
  <si>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</si>
  <si>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</si>
  <si>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</si>
  <si>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</si>
  <si>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</si>
  <si>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</si>
  <si>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</si>
  <si>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</si>
  <si>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</si>
  <si>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</si>
  <si>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</si>
  <si>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</si>
  <si>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</si>
  <si>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</si>
  <si>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</si>
  <si>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</si>
  <si>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</si>
  <si>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</si>
  <si>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</si>
  <si>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</si>
  <si>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</si>
  <si>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</si>
  <si>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</si>
  <si>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</si>
  <si>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</si>
  <si>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</si>
  <si>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</si>
  <si>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</si>
  <si>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</si>
  <si>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</si>
  <si>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</si>
  <si>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</si>
  <si>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</si>
  <si>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</si>
  <si>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</si>
  <si>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</si>
  <si>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</si>
  <si>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</si>
  <si>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</si>
  <si>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</si>
  <si>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</si>
  <si>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</si>
  <si>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</si>
  <si>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</si>
  <si>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</si>
  <si>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</si>
  <si>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</si>
  <si>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</si>
  <si>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</si>
  <si>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</si>
  <si>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</si>
  <si>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</si>
  <si>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</si>
  <si>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</si>
  <si>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</si>
  <si>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</si>
  <si>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</si>
  <si>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</si>
  <si>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</si>
  <si>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</si>
  <si>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</si>
  <si>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</si>
  <si>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</si>
  <si>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</si>
  <si>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</si>
  <si>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</si>
  <si>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</si>
  <si>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</si>
  <si>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</si>
  <si>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</si>
  <si>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</si>
  <si>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</si>
  <si>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</si>
  <si>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</si>
  <si>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</si>
  <si>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</si>
  <si>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</si>
  <si>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</si>
  <si>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</si>
  <si>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</si>
  <si>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</si>
  <si>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</si>
  <si>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</si>
  <si>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</si>
  <si>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</si>
  <si>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</si>
  <si>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</si>
  <si>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</si>
  <si>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</si>
  <si>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</si>
  <si>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</si>
  <si>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</si>
  <si>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</si>
  <si>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</si>
  <si>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</si>
  <si>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</si>
  <si>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</si>
  <si>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</si>
  <si>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</si>
  <si>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</si>
  <si>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</si>
  <si>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</si>
  <si>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</si>
  <si>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</si>
  <si>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</si>
  <si>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</si>
  <si>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</si>
  <si>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</si>
  <si>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</si>
  <si>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</si>
  <si>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</si>
  <si>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</si>
  <si>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</si>
  <si>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</si>
  <si>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</si>
  <si>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</si>
  <si>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</si>
  <si>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</si>
  <si>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</si>
  <si>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</si>
  <si>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</si>
  <si>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</si>
  <si>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</si>
  <si>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</si>
  <si>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</si>
  <si>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</si>
  <si>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</si>
  <si>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</si>
  <si>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</si>
  <si>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</si>
  <si>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</si>
  <si>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</si>
  <si>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</si>
  <si>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</si>
  <si>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</si>
  <si>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</si>
  <si>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</si>
  <si>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</si>
  <si>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</si>
  <si>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</si>
  <si>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</si>
  <si>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</si>
  <si>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</si>
  <si>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</si>
  <si>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</si>
  <si>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</si>
  <si>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</si>
  <si>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</si>
  <si>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</si>
  <si>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</si>
  <si>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</si>
  <si>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</si>
  <si>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</si>
  <si>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</si>
  <si>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</si>
  <si>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</si>
  <si>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</si>
  <si>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</si>
  <si>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</si>
  <si>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</si>
  <si>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</si>
  <si>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</si>
  <si>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</si>
  <si>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</si>
  <si>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</si>
  <si>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</si>
  <si>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</si>
  <si>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</si>
  <si>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</si>
  <si>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</si>
  <si>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</si>
  <si>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</si>
  <si>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</si>
  <si>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</si>
  <si>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</si>
  <si>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</si>
  <si>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</si>
  <si>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</si>
  <si>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</si>
  <si>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</si>
  <si>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</si>
  <si>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</si>
  <si>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</si>
  <si>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</si>
  <si>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</si>
  <si>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</si>
  <si>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</si>
  <si>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</si>
  <si>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</si>
  <si>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</si>
  <si>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</si>
  <si>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</si>
  <si>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</si>
  <si>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</si>
  <si>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</si>
  <si>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</si>
  <si>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</si>
  <si>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</si>
  <si>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</si>
  <si>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</si>
  <si>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</si>
  <si>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</si>
  <si>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</si>
  <si>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</si>
  <si>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</si>
  <si>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</si>
  <si>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</si>
  <si>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</si>
  <si>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</si>
  <si>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</si>
  <si>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</si>
  <si>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</si>
  <si>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</si>
  <si>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</si>
  <si>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</si>
  <si>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</si>
  <si>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</si>
  <si>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</si>
  <si>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</si>
  <si>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</si>
  <si>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</si>
  <si>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</si>
  <si>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</si>
  <si>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</si>
  <si>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</si>
  <si>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</si>
  <si>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</si>
  <si>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</si>
  <si>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</si>
  <si>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</si>
  <si>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</si>
  <si>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</si>
  <si>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</si>
  <si>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</si>
  <si>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</si>
  <si>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</si>
  <si>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</si>
  <si>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</si>
  <si>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</si>
  <si>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</si>
  <si>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</si>
  <si>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</si>
  <si>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</si>
  <si>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</si>
  <si>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</si>
  <si>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</si>
  <si>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</si>
  <si>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</si>
  <si>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</si>
  <si>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</si>
  <si>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</si>
  <si>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</si>
  <si>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</si>
  <si>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</si>
  <si>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</si>
  <si>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</si>
  <si>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</si>
  <si>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</si>
  <si>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</si>
  <si>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</si>
  <si>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</si>
  <si>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</si>
  <si>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</si>
  <si>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</si>
  <si>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</si>
  <si>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</si>
  <si>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</si>
  <si>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</si>
  <si>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</si>
  <si>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</si>
  <si>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</si>
  <si>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</si>
  <si>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</si>
  <si>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</si>
  <si>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</si>
  <si>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</si>
  <si>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</si>
  <si>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</si>
  <si>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</si>
  <si>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</si>
  <si>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</si>
  <si>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</si>
  <si>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</si>
  <si>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</si>
  <si>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</si>
  <si>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</si>
  <si>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</si>
  <si>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</si>
  <si>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</si>
  <si>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</si>
  <si>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</si>
  <si>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</si>
  <si>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</si>
  <si>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</si>
  <si>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</si>
  <si>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</si>
  <si>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</si>
  <si>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</si>
  <si>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</si>
  <si>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</si>
  <si>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</si>
  <si>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</si>
  <si>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</si>
  <si>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</si>
  <si>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</si>
  <si>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</si>
  <si>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</si>
  <si>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</si>
  <si>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</si>
  <si>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</si>
  <si>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</si>
  <si>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</si>
  <si>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</si>
  <si>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</si>
  <si>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</si>
  <si>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</si>
  <si>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</si>
  <si>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</si>
  <si>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</si>
  <si>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</si>
  <si>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</si>
  <si>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</si>
  <si>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</si>
  <si>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</si>
  <si>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</si>
  <si>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</si>
  <si>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</si>
  <si>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</si>
  <si>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</si>
  <si>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</si>
  <si>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</si>
  <si>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</si>
  <si>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</si>
  <si>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</si>
  <si>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</si>
  <si>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</si>
  <si>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</si>
  <si>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</si>
  <si>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</si>
  <si>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</si>
  <si>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</si>
  <si>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</si>
  <si>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</si>
  <si>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</si>
  <si>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</si>
  <si>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</si>
  <si>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</si>
  <si>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</si>
  <si>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</si>
  <si>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</si>
  <si>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</si>
  <si>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</si>
  <si>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</si>
  <si>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</si>
  <si>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</si>
  <si>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</si>
  <si>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</si>
  <si>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</si>
  <si>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</si>
  <si>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</si>
  <si>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</si>
  <si>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</si>
  <si>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</si>
  <si>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</si>
  <si>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</si>
  <si>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</si>
  <si>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</si>
  <si>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</si>
  <si>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</si>
  <si>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</si>
  <si>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</si>
  <si>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</si>
  <si>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</si>
  <si>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</si>
  <si>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</si>
  <si>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</si>
  <si>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</si>
  <si>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</si>
  <si>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</si>
  <si>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</si>
  <si>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</si>
  <si>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</si>
  <si>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</si>
  <si>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</si>
  <si>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</si>
  <si>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</si>
  <si>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</si>
  <si>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</si>
  <si>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</si>
  <si>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</si>
  <si>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</si>
  <si>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</si>
  <si>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</si>
  <si>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</si>
  <si>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</si>
  <si>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</si>
  <si>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</si>
  <si>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</si>
  <si>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</si>
  <si>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</si>
  <si>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</si>
  <si>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</si>
  <si>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</si>
  <si>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</si>
  <si>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</si>
  <si>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</si>
  <si>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</si>
  <si>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</si>
  <si>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</si>
  <si>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</si>
  <si>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</si>
  <si>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</si>
  <si>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</si>
  <si>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</si>
  <si>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</si>
  <si>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</si>
  <si>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</si>
  <si>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</si>
  <si>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</si>
  <si>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</si>
  <si>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</si>
  <si>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</si>
  <si>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</si>
  <si>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</si>
  <si>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</si>
  <si>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</si>
  <si>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</si>
  <si>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</si>
  <si>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</si>
  <si>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</si>
  <si>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</si>
  <si>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</si>
  <si>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</si>
  <si>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</si>
  <si>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</si>
  <si>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</si>
  <si>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</si>
  <si>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</si>
  <si>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</si>
  <si>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</si>
  <si>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</si>
  <si>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</si>
  <si>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</si>
  <si>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</si>
  <si>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</si>
  <si>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</si>
  <si>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</si>
  <si>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</si>
  <si>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</si>
  <si>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</si>
  <si>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</si>
  <si>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</si>
  <si>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</si>
  <si>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</si>
  <si>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</si>
  <si>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</si>
  <si>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</si>
  <si>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</si>
  <si>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</si>
  <si>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</si>
  <si>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</si>
  <si>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</si>
  <si>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</si>
  <si>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</si>
  <si>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</si>
  <si>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</si>
  <si>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</si>
  <si>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</si>
  <si>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</si>
  <si>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</si>
  <si>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</si>
  <si>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</si>
  <si>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</si>
  <si>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</si>
  <si>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</si>
  <si>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</si>
  <si>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</si>
  <si>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</si>
  <si>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</si>
  <si>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</si>
  <si>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</si>
  <si>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</si>
  <si>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</si>
  <si>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</si>
  <si>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</si>
  <si>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</si>
  <si>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</si>
  <si>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</si>
  <si>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</si>
  <si>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</si>
  <si>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</si>
  <si>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</si>
  <si>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</si>
  <si>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</si>
  <si>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</si>
  <si>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</si>
  <si>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</si>
  <si>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</si>
  <si>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</si>
  <si>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</si>
  <si>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</si>
  <si>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</si>
  <si>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</si>
  <si>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</si>
  <si>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</si>
  <si>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</si>
  <si>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</si>
  <si>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</si>
  <si>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</si>
  <si>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</si>
  <si>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</si>
  <si>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</si>
  <si>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</si>
  <si>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</si>
  <si>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</si>
  <si>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</si>
  <si>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</si>
  <si>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</si>
  <si>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</si>
  <si>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</si>
  <si>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</si>
  <si>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</si>
  <si>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</si>
  <si>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</si>
  <si>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</si>
  <si>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</si>
  <si>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</si>
  <si>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</si>
  <si>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</si>
  <si>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</si>
  <si>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</si>
  <si>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</si>
  <si>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</si>
  <si>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</si>
  <si>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</si>
  <si>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</si>
  <si>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</si>
  <si>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</si>
  <si>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</si>
  <si>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</si>
  <si>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</si>
  <si>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</si>
  <si>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</si>
  <si>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</si>
  <si>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</si>
  <si>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</si>
  <si>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</si>
  <si>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</si>
  <si>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</si>
  <si>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</si>
  <si>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</si>
  <si>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</si>
  <si>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</si>
  <si>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</si>
  <si>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</si>
  <si>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</si>
  <si>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</si>
  <si>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</si>
  <si>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</si>
  <si>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</si>
  <si>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</si>
  <si>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</si>
  <si>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</si>
  <si>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</si>
  <si>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</si>
  <si>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</si>
  <si>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</si>
  <si>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</si>
  <si>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</si>
  <si>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</si>
  <si>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</si>
  <si>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</si>
  <si>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</si>
  <si>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</si>
  <si>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</si>
  <si>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</si>
  <si>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</si>
  <si>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</si>
  <si>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</si>
  <si>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</si>
  <si>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</si>
  <si>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</si>
  <si>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</si>
  <si>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</si>
  <si>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</si>
  <si>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</si>
  <si>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</si>
  <si>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</si>
  <si>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</si>
  <si>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</si>
  <si>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</si>
  <si>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</si>
  <si>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</si>
  <si>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</si>
  <si>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</si>
  <si>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</si>
  <si>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</si>
  <si>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</si>
  <si>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</si>
  <si>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</si>
  <si>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</si>
  <si>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</si>
  <si>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</si>
  <si>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</si>
  <si>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</si>
  <si>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</si>
  <si>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</si>
  <si>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</si>
  <si>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</si>
  <si>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</si>
  <si>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</si>
  <si>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</si>
  <si>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</si>
  <si>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</si>
  <si>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</si>
  <si>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</si>
  <si>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</si>
  <si>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</si>
  <si>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</si>
  <si>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</si>
  <si>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</si>
  <si>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</si>
  <si>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</si>
  <si>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</si>
  <si>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</si>
  <si>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</si>
  <si>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</si>
  <si>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</si>
  <si>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</si>
  <si>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</si>
  <si>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</si>
  <si>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</si>
  <si>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</si>
  <si>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</si>
  <si>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</si>
  <si>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</si>
  <si>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</si>
  <si>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</si>
  <si>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</si>
  <si>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</si>
  <si>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</si>
  <si>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</si>
  <si>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</si>
  <si>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</si>
  <si>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</si>
  <si>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</si>
  <si>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</si>
  <si>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</si>
  <si>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</si>
  <si>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</si>
  <si>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</si>
  <si>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</si>
  <si>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</si>
  <si>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</si>
  <si>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</si>
  <si>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</si>
  <si>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</si>
  <si>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</si>
  <si>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</si>
  <si>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</si>
  <si>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</si>
  <si>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</si>
  <si>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</si>
  <si>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</si>
  <si>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</si>
  <si>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</si>
  <si>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</si>
  <si>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</si>
  <si>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</si>
  <si>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</si>
  <si>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</si>
  <si>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</si>
  <si>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</si>
  <si>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</si>
  <si>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</si>
  <si>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</si>
  <si>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</si>
  <si>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</si>
  <si>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</si>
  <si>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</si>
  <si>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</si>
  <si>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</si>
  <si>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</si>
  <si>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</si>
  <si>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</si>
  <si>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</si>
  <si>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</si>
  <si>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</si>
  <si>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</si>
  <si>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</si>
  <si>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</si>
  <si>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</si>
  <si>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</si>
  <si>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</si>
  <si>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</si>
  <si>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</si>
  <si>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</si>
  <si>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</si>
  <si>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</si>
  <si>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</si>
  <si>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</si>
  <si>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</si>
  <si>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</si>
  <si>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</si>
  <si>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</si>
  <si>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</si>
  <si>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</si>
  <si>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</si>
  <si>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</si>
  <si>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</si>
  <si>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</si>
  <si>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</si>
  <si>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</si>
  <si>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</si>
  <si>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</si>
  <si>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</si>
  <si>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</si>
  <si>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</si>
  <si>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</si>
  <si>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</si>
  <si>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</si>
  <si>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</si>
  <si>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</si>
  <si>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</si>
  <si>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</si>
  <si>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</si>
  <si>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</si>
  <si>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</si>
  <si>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</si>
  <si>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</si>
  <si>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</si>
  <si>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</si>
  <si>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</si>
  <si>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</si>
  <si>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</si>
  <si>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</si>
  <si>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</si>
  <si>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</si>
  <si>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</si>
  <si>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</si>
  <si>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</si>
  <si>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</si>
  <si>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</si>
  <si>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</si>
  <si>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</si>
  <si>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</si>
  <si>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</si>
  <si>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</si>
  <si>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</si>
  <si>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</si>
  <si>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</si>
  <si>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</si>
  <si>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</si>
  <si>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</si>
  <si>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</si>
  <si>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</si>
  <si>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</si>
  <si>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</si>
  <si>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</si>
  <si>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</si>
  <si>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</si>
  <si>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</si>
  <si>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</si>
  <si>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</si>
  <si>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</si>
  <si>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</si>
  <si>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</si>
  <si>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</si>
  <si>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</si>
  <si>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</si>
  <si>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</si>
  <si>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</si>
  <si>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</si>
  <si>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</si>
  <si>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</si>
  <si>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</si>
  <si>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</si>
  <si>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</si>
  <si>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</si>
  <si>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</si>
  <si>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</si>
  <si>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</si>
  <si>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</si>
  <si>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</si>
  <si>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</si>
  <si>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</si>
  <si>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</si>
  <si>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</si>
  <si>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</si>
  <si>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</si>
  <si>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</si>
  <si>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</si>
  <si>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</si>
  <si>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</si>
  <si>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</si>
  <si>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</si>
  <si>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</si>
  <si>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</si>
  <si>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</si>
  <si>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</si>
  <si>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</si>
  <si>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</si>
  <si>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</si>
  <si>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</si>
  <si>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</si>
  <si>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</si>
  <si>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</si>
  <si>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</si>
  <si>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</si>
  <si>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</si>
  <si>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</si>
  <si>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</si>
  <si>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</si>
  <si>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</si>
  <si>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</si>
  <si>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</si>
  <si>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</si>
  <si>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</si>
  <si>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</si>
  <si>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</si>
  <si>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</si>
  <si>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</si>
  <si>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</si>
  <si>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</si>
  <si>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</si>
  <si>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</si>
  <si>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</si>
  <si>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</si>
  <si>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</si>
  <si>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</si>
  <si>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</si>
  <si>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</si>
  <si>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</si>
  <si>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</si>
  <si>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</si>
  <si>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</si>
  <si>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</si>
  <si>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</si>
  <si>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</si>
  <si>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</si>
  <si>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</si>
  <si>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</si>
  <si>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</si>
  <si>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</si>
  <si>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</si>
  <si>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</si>
  <si>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</si>
  <si>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</si>
  <si>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</si>
  <si>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</si>
  <si>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</si>
  <si>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</si>
  <si>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</si>
  <si>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</si>
  <si>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</si>
  <si>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</si>
  <si>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</si>
  <si>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</si>
  <si>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</si>
  <si>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</si>
  <si>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</si>
  <si>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</si>
  <si>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</si>
  <si>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</si>
  <si>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</si>
  <si>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</si>
  <si>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</si>
  <si>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</si>
  <si>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</si>
  <si>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</si>
  <si>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</si>
  <si>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</si>
  <si>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</si>
  <si>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</si>
  <si>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</si>
  <si>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</si>
  <si>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</si>
  <si>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</si>
  <si>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</si>
  <si>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</si>
  <si>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</si>
  <si>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</si>
  <si>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</si>
  <si>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</si>
  <si>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</si>
  <si>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</si>
  <si>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</si>
  <si>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</si>
  <si>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</si>
  <si>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</si>
  <si>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</si>
  <si>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</si>
  <si>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</si>
  <si>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</si>
  <si>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</si>
  <si>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</si>
  <si>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</si>
  <si>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</si>
  <si>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</si>
  <si>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</si>
  <si>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</si>
  <si>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</si>
  <si>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</si>
  <si>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</si>
  <si>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</si>
  <si>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</si>
  <si>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</si>
  <si>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</si>
  <si>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</si>
  <si>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</si>
  <si>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</si>
  <si>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</si>
  <si>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</si>
  <si>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</si>
  <si>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</si>
  <si>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</si>
  <si>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</si>
  <si>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</si>
  <si>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</si>
  <si>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</si>
  <si>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</si>
  <si>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</si>
  <si>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</si>
  <si>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</si>
  <si>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</si>
  <si>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</si>
  <si>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</si>
  <si>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</si>
  <si>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</si>
  <si>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</si>
  <si>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</si>
  <si>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</si>
  <si>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</si>
  <si>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</si>
  <si>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</si>
  <si>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</si>
  <si>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</si>
  <si>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</si>
  <si>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</si>
  <si>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</si>
  <si>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</si>
  <si>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</si>
  <si>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</si>
  <si>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</si>
  <si>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</si>
  <si>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</si>
  <si>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</si>
  <si>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</si>
  <si>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</si>
  <si>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</si>
  <si>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</si>
  <si>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</si>
  <si>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</si>
  <si>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</si>
  <si>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</si>
  <si>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</si>
  <si>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</si>
  <si>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</si>
  <si>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</si>
  <si>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</si>
  <si>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</si>
  <si>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</si>
  <si>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</si>
  <si>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</si>
  <si>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</si>
  <si>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</si>
  <si>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</si>
  <si>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</si>
  <si>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</si>
  <si>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</si>
  <si>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</si>
  <si>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</si>
  <si>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</si>
  <si>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</si>
  <si>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</si>
  <si>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</si>
  <si>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</si>
  <si>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</si>
  <si>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</si>
  <si>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</si>
  <si>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</si>
  <si>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</si>
  <si>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</si>
  <si>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</si>
  <si>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</si>
  <si>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</si>
  <si>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</si>
  <si>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</si>
  <si>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</si>
  <si>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</si>
  <si>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</si>
  <si>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</si>
  <si>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</si>
  <si>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</si>
  <si>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</si>
  <si>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</si>
  <si>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</si>
  <si>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</si>
  <si>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</si>
  <si>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</si>
  <si>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</si>
  <si>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</si>
  <si>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</si>
  <si>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</si>
  <si>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</si>
  <si>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</si>
  <si>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</si>
  <si>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</si>
  <si>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</si>
  <si>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</si>
  <si>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</si>
  <si>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</si>
  <si>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</si>
  <si>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</si>
  <si>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</si>
  <si>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</si>
  <si>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</si>
  <si>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</si>
  <si>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</si>
  <si>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</si>
  <si>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</si>
  <si>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</si>
  <si>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</si>
  <si>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</si>
  <si>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</si>
  <si>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</si>
  <si>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</si>
  <si>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</si>
  <si>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</si>
  <si>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</si>
  <si>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</si>
  <si>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</si>
  <si>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</si>
  <si>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</si>
  <si>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</si>
  <si>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</si>
  <si>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</si>
  <si>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</si>
  <si>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</si>
  <si>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</si>
  <si>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</si>
  <si>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</si>
  <si>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</si>
  <si>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</si>
  <si>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</si>
  <si>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</si>
  <si>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</si>
  <si>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</si>
  <si>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</si>
  <si>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</si>
  <si>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</si>
  <si>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</si>
  <si>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</si>
  <si>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</si>
  <si>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</si>
  <si>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</si>
  <si>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</si>
  <si>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</si>
  <si>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</si>
  <si>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</si>
  <si>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</si>
  <si>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</si>
  <si>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</si>
  <si>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</si>
  <si>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</si>
  <si>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</si>
  <si>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</si>
  <si>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</si>
  <si>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</si>
  <si>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</si>
  <si>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</si>
  <si>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</si>
  <si>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</si>
  <si>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</si>
  <si>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</si>
  <si>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</si>
  <si>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</si>
  <si>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</si>
  <si>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</si>
  <si>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</si>
  <si>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</si>
  <si>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</si>
  <si>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</si>
  <si>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</si>
  <si>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</si>
  <si>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</si>
  <si>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</si>
  <si>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</si>
  <si>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</si>
  <si>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</si>
  <si>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</si>
  <si>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</si>
  <si>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</si>
  <si>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</si>
  <si>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</si>
  <si>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</si>
  <si>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</si>
  <si>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</si>
  <si>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</si>
  <si>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</si>
  <si>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</si>
  <si>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</si>
  <si>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</si>
  <si>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</si>
  <si>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</si>
  <si>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</si>
  <si>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</si>
  <si>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</si>
  <si>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</si>
  <si>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</si>
  <si>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</si>
  <si>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</si>
  <si>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</si>
  <si>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</si>
  <si>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</si>
  <si>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</si>
  <si>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</si>
  <si>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</si>
  <si>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</si>
  <si>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</si>
  <si>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</si>
  <si>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</si>
  <si>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</si>
  <si>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</si>
  <si>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</si>
  <si>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</si>
  <si>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</si>
  <si>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</si>
  <si>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</si>
  <si>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</si>
  <si>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</si>
  <si>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</si>
  <si>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</si>
  <si>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</si>
  <si>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</si>
  <si>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</si>
  <si>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</si>
  <si>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</si>
  <si>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</si>
  <si>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</si>
  <si>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</si>
  <si>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</si>
  <si>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</si>
  <si>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</si>
  <si>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</si>
  <si>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</si>
  <si>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</si>
  <si>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</si>
  <si>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</si>
  <si>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</si>
  <si>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</si>
  <si>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</si>
  <si>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</si>
  <si>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</si>
  <si>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</si>
  <si>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</si>
  <si>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</si>
  <si>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</si>
  <si>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</si>
  <si>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</si>
  <si>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</si>
  <si>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</si>
  <si>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</si>
  <si>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</si>
  <si>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</si>
  <si>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</si>
  <si>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</si>
  <si>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</si>
  <si>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</si>
  <si>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</si>
  <si>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</si>
  <si>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</si>
  <si>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</si>
  <si>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</si>
  <si>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</si>
  <si>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</si>
  <si>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</si>
  <si>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</si>
  <si>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</si>
  <si>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</si>
  <si>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</si>
  <si>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</si>
  <si>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</si>
  <si>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</si>
  <si>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</si>
  <si>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</si>
  <si>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</si>
  <si>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</si>
  <si>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</si>
  <si>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</si>
  <si>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</si>
  <si>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</si>
  <si>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</si>
  <si>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</si>
  <si>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</si>
  <si>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</si>
  <si>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</si>
  <si>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</si>
  <si>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</si>
  <si>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</si>
  <si>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</si>
  <si>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</si>
  <si>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</si>
  <si>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</si>
  <si>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</si>
  <si>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</si>
  <si>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</si>
  <si>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</si>
  <si>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</si>
  <si>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</si>
  <si>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</si>
  <si>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</si>
  <si>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</si>
  <si>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</si>
  <si>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</si>
  <si>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</si>
  <si>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</si>
  <si>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</si>
  <si>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</si>
  <si>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</si>
  <si>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</si>
  <si>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</si>
  <si>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</si>
  <si>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</si>
  <si>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</si>
  <si>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</si>
  <si>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</si>
  <si>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</si>
  <si>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</si>
  <si>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</si>
  <si>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</si>
  <si>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</si>
  <si>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</si>
  <si>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</si>
  <si>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</si>
  <si>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</si>
  <si>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</si>
  <si>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</si>
  <si>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</si>
  <si>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</si>
  <si>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</si>
  <si>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</si>
  <si>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</si>
  <si>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</si>
  <si>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</si>
  <si>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</si>
  <si>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</si>
  <si>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</si>
  <si>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</si>
  <si>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</si>
  <si>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</si>
  <si>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</si>
  <si>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</si>
  <si>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</si>
  <si>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</si>
  <si>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</si>
  <si>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</si>
  <si>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</si>
  <si>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</si>
  <si>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</si>
  <si>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</si>
  <si>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</si>
  <si>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</si>
  <si>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</si>
  <si>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</si>
  <si>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</si>
  <si>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</si>
  <si>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</si>
  <si>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</si>
  <si>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</si>
  <si>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</si>
  <si>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</si>
  <si>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</si>
  <si>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</si>
  <si>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</si>
  <si>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</si>
  <si>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</si>
  <si>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</si>
  <si>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</si>
  <si>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</si>
  <si>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</si>
  <si>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</si>
  <si>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</si>
  <si>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</si>
  <si>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</si>
  <si>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</si>
  <si>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</si>
  <si>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</si>
  <si>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</si>
  <si>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</si>
  <si>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</si>
  <si>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</si>
  <si>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</si>
  <si>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</si>
  <si>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</si>
  <si>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</si>
  <si>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</si>
  <si>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</si>
  <si>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</si>
  <si>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</si>
  <si>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</si>
  <si>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</si>
  <si>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</si>
  <si>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</si>
  <si>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</si>
  <si>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</si>
  <si>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</si>
  <si>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</si>
  <si>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</si>
  <si>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</si>
  <si>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</si>
  <si>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</si>
  <si>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</si>
  <si>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</si>
  <si>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</si>
  <si>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</si>
  <si>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</si>
  <si>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</si>
  <si>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</si>
  <si>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</si>
  <si>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</si>
  <si>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</si>
  <si>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</si>
  <si>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</si>
  <si>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</si>
  <si>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</si>
  <si>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</si>
  <si>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</si>
  <si>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</si>
  <si>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</si>
  <si>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</si>
  <si>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</si>
  <si>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</si>
  <si>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</si>
  <si>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</si>
  <si>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</si>
  <si>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</si>
  <si>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</si>
  <si>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</si>
  <si>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</si>
  <si>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</si>
  <si>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</si>
  <si>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</si>
  <si>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</si>
  <si>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</si>
  <si>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</si>
  <si>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</si>
  <si>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</si>
  <si>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</si>
  <si>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</si>
  <si>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</si>
  <si>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</si>
  <si>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</si>
  <si>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</si>
  <si>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</si>
  <si>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</si>
  <si>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</si>
  <si>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</si>
  <si>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</si>
  <si>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</si>
  <si>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</si>
  <si>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</si>
  <si>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</si>
  <si>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</si>
  <si>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</si>
  <si>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</si>
  <si>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</si>
  <si>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</si>
  <si>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</si>
  <si>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</si>
  <si>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</si>
  <si>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</si>
  <si>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</si>
  <si>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</si>
  <si>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</si>
  <si>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</si>
  <si>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</si>
  <si>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</si>
  <si>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</si>
  <si>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</si>
  <si>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</si>
  <si>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</si>
  <si>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</si>
  <si>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</si>
  <si>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</si>
  <si>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</si>
  <si>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</si>
  <si>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</si>
  <si>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</si>
  <si>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</si>
  <si>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</si>
  <si>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</si>
  <si>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</si>
  <si>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</si>
  <si>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</si>
  <si>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</si>
  <si>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</si>
  <si>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</si>
  <si>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</si>
  <si>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</si>
  <si>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</si>
  <si>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</si>
  <si>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</si>
  <si>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</si>
  <si>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</si>
  <si>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</si>
  <si>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</si>
  <si>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</si>
  <si>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</si>
  <si>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</si>
  <si>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</si>
  <si>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</si>
  <si>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</si>
  <si>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</si>
  <si>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</si>
  <si>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</si>
  <si>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</si>
  <si>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</si>
  <si>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</si>
  <si>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</si>
  <si>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</si>
  <si>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</si>
  <si>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</si>
  <si>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</si>
  <si>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</si>
  <si>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</si>
  <si>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</si>
  <si>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</si>
  <si>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</si>
  <si>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</si>
  <si>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</si>
  <si>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</si>
  <si>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</si>
  <si>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</si>
  <si>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</si>
  <si>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</si>
  <si>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</si>
  <si>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</si>
  <si>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</si>
  <si>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</si>
  <si>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</si>
  <si>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</si>
  <si>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</si>
  <si>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</si>
  <si>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</si>
  <si>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</si>
  <si>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</si>
  <si>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</si>
  <si>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</si>
  <si>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</si>
  <si>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</si>
  <si>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</si>
  <si>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</si>
  <si>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</si>
  <si>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</si>
  <si>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</si>
  <si>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</si>
  <si>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</si>
  <si>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</si>
  <si>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</si>
  <si>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</si>
  <si>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</si>
  <si>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</si>
  <si>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</si>
  <si>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</si>
  <si>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</si>
  <si>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</si>
  <si>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</si>
  <si>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</si>
  <si>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</si>
  <si>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</si>
  <si>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</si>
  <si>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</si>
  <si>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</si>
  <si>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</si>
  <si>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</si>
  <si>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</si>
  <si>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</si>
  <si>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</si>
  <si>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</si>
  <si>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</si>
  <si>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</si>
  <si>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</si>
  <si>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</si>
  <si>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</si>
  <si>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</si>
  <si>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</si>
  <si>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</si>
  <si>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</si>
  <si>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</si>
  <si>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</si>
  <si>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</si>
  <si>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</si>
  <si>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</si>
  <si>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</si>
  <si>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</si>
  <si>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</si>
  <si>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</si>
  <si>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</si>
  <si>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</si>
  <si>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</si>
  <si>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</si>
  <si>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</si>
  <si>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</si>
  <si>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</si>
  <si>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</si>
  <si>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</si>
  <si>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</si>
  <si>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</si>
  <si>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</si>
  <si>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</si>
  <si>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</si>
  <si>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</si>
  <si>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</si>
  <si>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</si>
  <si>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</si>
  <si>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</si>
  <si>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</si>
  <si>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</si>
  <si>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</si>
  <si>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</si>
  <si>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</si>
  <si>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</si>
  <si>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</si>
  <si>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</si>
  <si>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</si>
  <si>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</si>
  <si>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</si>
  <si>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</si>
  <si>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</si>
  <si>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</si>
  <si>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</si>
  <si>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</si>
  <si>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</si>
  <si>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</si>
  <si>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</si>
  <si>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</si>
  <si>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</si>
  <si>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</si>
  <si>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</si>
  <si>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</si>
  <si>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</si>
  <si>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</si>
  <si>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</si>
  <si>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</si>
  <si>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</si>
  <si>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</si>
  <si>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</si>
  <si>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</si>
  <si>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</si>
  <si>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</si>
  <si>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</si>
  <si>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</si>
  <si>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</si>
  <si>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</si>
  <si>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</si>
  <si>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</si>
  <si>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</si>
  <si>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</si>
  <si>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</si>
  <si>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</si>
  <si>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</si>
  <si>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</si>
  <si>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</si>
  <si>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</si>
  <si>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</si>
  <si>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</si>
  <si>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</si>
  <si>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</si>
  <si>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</si>
  <si>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</si>
  <si>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</si>
  <si>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</si>
  <si>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</si>
  <si>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</si>
  <si>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</si>
  <si>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</si>
  <si>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</si>
  <si>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</si>
  <si>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</si>
  <si>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</si>
  <si>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</si>
  <si>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</si>
  <si>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</si>
  <si>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</si>
  <si>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</si>
  <si>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</si>
  <si>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</si>
  <si>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</si>
  <si>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</si>
  <si>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</si>
  <si>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</si>
  <si>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</si>
  <si>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</si>
  <si>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</si>
  <si>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</si>
  <si>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</si>
  <si>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</si>
  <si>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</si>
  <si>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</si>
  <si>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</si>
  <si>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</si>
  <si>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</si>
  <si>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</si>
  <si>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</si>
  <si>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</si>
  <si>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</si>
  <si>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</si>
  <si>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</si>
  <si>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</si>
  <si>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</si>
  <si>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</si>
  <si>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</si>
  <si>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</si>
  <si>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</si>
  <si>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</si>
  <si>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</si>
  <si>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</si>
  <si>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</si>
  <si>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</si>
  <si>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</si>
  <si>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</si>
  <si>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</si>
  <si>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</si>
  <si>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</si>
  <si>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</si>
  <si>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</si>
  <si>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</si>
  <si>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</si>
  <si>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</si>
  <si>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</si>
  <si>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</si>
  <si>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</si>
  <si>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</si>
  <si>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</si>
  <si>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</si>
  <si>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</si>
  <si>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</si>
  <si>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</si>
  <si>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</si>
  <si>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</si>
  <si>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</si>
  <si>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</si>
  <si>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</si>
  <si>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</si>
  <si>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</si>
  <si>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</si>
  <si>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</si>
  <si>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</si>
  <si>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</si>
  <si>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</si>
  <si>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</si>
  <si>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</si>
  <si>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</si>
  <si>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</si>
  <si>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</si>
  <si>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</si>
  <si>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</si>
  <si>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</si>
  <si>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</si>
  <si>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</si>
  <si>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</si>
  <si>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</si>
  <si>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</si>
  <si>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</si>
  <si>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</si>
  <si>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</si>
  <si>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</si>
  <si>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</si>
  <si>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</si>
  <si>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</si>
  <si>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</si>
  <si>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</si>
  <si>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</si>
  <si>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</si>
  <si>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</si>
  <si>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</si>
  <si>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</si>
  <si>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</si>
  <si>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</si>
  <si>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</si>
  <si>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</si>
  <si>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</si>
  <si>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</si>
  <si>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</si>
  <si>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</si>
  <si>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</si>
  <si>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</si>
  <si>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</si>
  <si>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</si>
  <si>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</si>
  <si>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</si>
  <si>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</si>
  <si>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</si>
  <si>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</si>
  <si>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</si>
  <si>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</si>
  <si>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</si>
  <si>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</si>
  <si>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</si>
  <si>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</si>
  <si>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</si>
  <si>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</si>
  <si>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</si>
  <si>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</si>
  <si>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</si>
  <si>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</si>
  <si>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</si>
  <si>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</si>
  <si>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</si>
  <si>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</si>
  <si>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</si>
  <si>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</si>
  <si>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</si>
  <si>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</si>
  <si>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</si>
  <si>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</si>
  <si>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</si>
  <si>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</si>
  <si>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</si>
  <si>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</si>
  <si>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</si>
  <si>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</si>
  <si>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</si>
  <si>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</si>
  <si>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</si>
  <si>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</si>
  <si>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</si>
  <si>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</si>
  <si>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</si>
  <si>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</si>
  <si>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</si>
  <si>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</si>
  <si>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</si>
  <si>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</si>
  <si>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</si>
  <si>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</si>
  <si>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</si>
  <si>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</si>
  <si>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</si>
  <si>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</si>
  <si>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</si>
  <si>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</si>
  <si>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</si>
  <si>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</si>
  <si>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</si>
  <si>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</si>
  <si>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</si>
  <si>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</si>
  <si>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</si>
  <si>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</si>
  <si>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</si>
  <si>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</si>
  <si>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</si>
  <si>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</si>
  <si>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</si>
  <si>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</si>
  <si>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</si>
  <si>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</si>
  <si>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</si>
  <si>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</si>
  <si>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</si>
  <si>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</si>
  <si>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</si>
  <si>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</si>
  <si>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</si>
  <si>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</si>
  <si>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</si>
  <si>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</si>
  <si>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</si>
  <si>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</si>
  <si>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</si>
  <si>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</si>
  <si>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</si>
  <si>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</si>
  <si>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</si>
  <si>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</si>
  <si>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</si>
  <si>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</si>
  <si>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</si>
  <si>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</si>
  <si>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</si>
  <si>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</si>
  <si>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</si>
  <si>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</si>
  <si>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</si>
  <si>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</si>
  <si>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</si>
  <si>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</si>
  <si>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</si>
  <si>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</si>
  <si>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</si>
  <si>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</si>
  <si>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</si>
  <si>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</si>
  <si>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</si>
  <si>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</si>
  <si>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</si>
  <si>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</si>
  <si>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</si>
  <si>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</si>
  <si>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</si>
  <si>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</si>
  <si>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</si>
  <si>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</si>
  <si>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</si>
  <si>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</si>
  <si>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</si>
  <si>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</si>
  <si>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</si>
  <si>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</si>
  <si>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</si>
  <si>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</si>
  <si>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</si>
  <si>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</si>
  <si>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</si>
  <si>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</si>
  <si>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</si>
  <si>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</si>
  <si>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</si>
  <si>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</si>
  <si>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</si>
  <si>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</si>
  <si>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</si>
  <si>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</si>
  <si>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</si>
  <si>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</si>
  <si>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</si>
  <si>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</si>
  <si>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</si>
  <si>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</si>
  <si>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</si>
  <si>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</si>
  <si>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</si>
  <si>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</si>
  <si>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</si>
  <si>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</si>
  <si>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</si>
  <si>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</si>
  <si>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</si>
  <si>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</si>
  <si>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</si>
  <si>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</si>
  <si>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</si>
  <si>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</si>
  <si>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</si>
  <si>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</si>
  <si>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</si>
  <si>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</si>
  <si>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</si>
  <si>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</si>
  <si>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</si>
  <si>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</si>
  <si>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</si>
  <si>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</si>
  <si>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</si>
  <si>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</si>
  <si>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</si>
  <si>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</si>
  <si>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</si>
  <si>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</si>
  <si>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</si>
  <si>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</si>
  <si>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</si>
  <si>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</si>
  <si>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</si>
  <si>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</si>
  <si>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</si>
  <si>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</si>
  <si>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</si>
  <si>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</si>
  <si>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</si>
  <si>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</si>
  <si>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</si>
  <si>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</si>
  <si>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</si>
  <si>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</si>
  <si>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</si>
  <si>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</si>
  <si>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</si>
  <si>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</si>
  <si>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</si>
  <si>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</si>
  <si>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</si>
  <si>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</si>
  <si>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</si>
  <si>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</si>
  <si>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</si>
  <si>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</si>
  <si>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</si>
  <si>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</si>
  <si>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</si>
  <si>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</si>
  <si>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</si>
  <si>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</si>
  <si>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</si>
  <si>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</si>
  <si>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</si>
  <si>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</si>
  <si>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</si>
  <si>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</si>
  <si>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</si>
  <si>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</si>
  <si>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</si>
  <si>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</si>
  <si>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</si>
  <si>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</si>
  <si>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</si>
  <si>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</si>
  <si>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</si>
  <si>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</si>
  <si>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</si>
  <si>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</si>
  <si>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</si>
  <si>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</si>
  <si>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</si>
  <si>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</si>
  <si>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</si>
  <si>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</si>
  <si>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</si>
  <si>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</si>
  <si>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</si>
  <si>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</si>
  <si>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</si>
  <si>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</si>
  <si>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</si>
  <si>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</si>
  <si>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</si>
  <si>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</si>
  <si>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</si>
  <si>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</si>
  <si>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</si>
  <si>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</si>
  <si>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</si>
  <si>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</si>
  <si>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</si>
  <si>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</si>
  <si>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</si>
  <si>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</si>
  <si>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</si>
  <si>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</si>
  <si>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</si>
  <si>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</si>
  <si>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</si>
  <si>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</si>
  <si>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</si>
  <si>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</si>
  <si>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</si>
  <si>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</si>
  <si>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</si>
  <si>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</si>
  <si>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</si>
  <si>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</si>
  <si>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</si>
  <si>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</si>
  <si>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</si>
  <si>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</si>
  <si>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</si>
  <si>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</si>
  <si>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</si>
  <si>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</si>
  <si>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</si>
  <si>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</si>
  <si>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</si>
  <si>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</si>
  <si>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</si>
  <si>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</si>
  <si>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</si>
  <si>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</si>
  <si>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</si>
  <si>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</si>
  <si>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</si>
  <si>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</si>
  <si>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</si>
  <si>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</si>
  <si>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</si>
  <si>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</si>
  <si>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</si>
  <si>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</si>
  <si>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</si>
  <si>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</si>
  <si>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</si>
  <si>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</si>
  <si>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</si>
  <si>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</si>
  <si>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</si>
  <si>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</si>
  <si>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</si>
  <si>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</si>
  <si>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</si>
  <si>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</si>
  <si>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</si>
  <si>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</si>
  <si>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</si>
  <si>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</si>
  <si>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</si>
  <si>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</si>
  <si>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</si>
  <si>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</si>
  <si>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</si>
  <si>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</si>
  <si>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</si>
  <si>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</si>
  <si>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</si>
  <si>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</si>
  <si>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</si>
  <si>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</si>
  <si>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</si>
  <si>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</si>
  <si>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</si>
  <si>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</si>
  <si>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</si>
  <si>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</si>
  <si>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</si>
  <si>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</si>
  <si>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</si>
  <si>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</si>
  <si>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</si>
  <si>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</si>
  <si>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</si>
  <si>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</si>
  <si>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</si>
  <si>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</si>
  <si>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</si>
  <si>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</si>
  <si>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</si>
  <si>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</si>
  <si>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</si>
  <si>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</si>
  <si>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</si>
  <si>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</si>
  <si>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</si>
  <si>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</si>
  <si>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</si>
  <si>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</si>
  <si>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</si>
  <si>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</si>
  <si>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</si>
  <si>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</si>
  <si>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</si>
  <si>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</si>
  <si>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</si>
  <si>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</si>
  <si>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</si>
  <si>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</si>
  <si>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</si>
  <si>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</si>
  <si>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</si>
  <si>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</si>
  <si>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</si>
  <si>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</si>
  <si>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</si>
  <si>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</si>
  <si>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</si>
  <si>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</si>
  <si>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</si>
  <si>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</si>
  <si>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</si>
  <si>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</si>
  <si>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</si>
  <si>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</si>
  <si>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</si>
  <si>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</si>
  <si>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</si>
  <si>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</si>
  <si>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</si>
  <si>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</si>
  <si>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</si>
  <si>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</si>
  <si>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</si>
  <si>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</si>
  <si>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</si>
  <si>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</si>
  <si>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</si>
  <si>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</si>
  <si>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</si>
  <si>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</si>
  <si>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</si>
  <si>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</si>
  <si>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</si>
  <si>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</si>
  <si>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</si>
  <si>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</si>
  <si>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</si>
  <si>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</si>
  <si>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</si>
  <si>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</si>
  <si>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</si>
  <si>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</si>
  <si>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</si>
  <si>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</si>
  <si>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</si>
  <si>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</si>
  <si>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</si>
  <si>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</si>
  <si>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</si>
  <si>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</si>
  <si>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</si>
  <si>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</si>
  <si>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</si>
  <si>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</si>
  <si>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</si>
  <si>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</si>
  <si>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</si>
  <si>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</si>
  <si>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</si>
  <si>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</si>
  <si>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</si>
  <si>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</si>
  <si>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</si>
  <si>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</si>
  <si>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</si>
  <si>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</si>
  <si>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</si>
  <si>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</si>
  <si>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</si>
  <si>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</si>
  <si>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</si>
  <si>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</si>
  <si>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</si>
  <si>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</si>
  <si>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</si>
  <si>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</si>
  <si>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</si>
  <si>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</si>
  <si>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</si>
  <si>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</si>
  <si>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</si>
  <si>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</si>
  <si>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</si>
  <si>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</si>
  <si>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</si>
  <si>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</si>
  <si>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</si>
  <si>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</si>
  <si>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</si>
  <si>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</si>
  <si>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</si>
  <si>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</si>
  <si>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</si>
  <si>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</si>
  <si>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</si>
  <si>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</si>
  <si>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</si>
  <si>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</si>
  <si>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</si>
  <si>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</si>
  <si>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</si>
  <si>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</si>
  <si>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</si>
  <si>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</si>
  <si>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</si>
  <si>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</si>
  <si>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</si>
  <si>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</si>
  <si>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</si>
  <si>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</si>
  <si>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</si>
  <si>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</si>
  <si>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</si>
  <si>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</si>
  <si>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</si>
  <si>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</si>
  <si>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</si>
  <si>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</si>
  <si>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</si>
  <si>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</si>
  <si>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</si>
  <si>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</si>
  <si>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</si>
  <si>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</si>
  <si>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</si>
  <si>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</si>
  <si>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</si>
  <si>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</si>
  <si>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</si>
  <si>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</si>
  <si>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</si>
  <si>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</si>
  <si>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</si>
  <si>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</si>
  <si>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</si>
  <si>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</si>
  <si>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</si>
  <si>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</si>
  <si>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</si>
  <si>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</si>
  <si>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</si>
  <si>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</si>
  <si>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</si>
  <si>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</si>
  <si>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</si>
  <si>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</si>
  <si>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</si>
  <si>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</si>
  <si>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</si>
  <si>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</si>
  <si>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</si>
  <si>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</si>
  <si>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</si>
  <si>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</si>
  <si>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</si>
  <si>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</si>
  <si>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</si>
  <si>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</si>
  <si>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</si>
  <si>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</si>
  <si>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</si>
  <si>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</si>
  <si>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</si>
  <si>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</si>
  <si>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</si>
  <si>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</si>
  <si>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</si>
  <si>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</si>
  <si>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</si>
  <si>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</si>
  <si>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</si>
  <si>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</si>
  <si>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</si>
  <si>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</si>
  <si>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</si>
  <si>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</si>
  <si>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</si>
  <si>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</si>
  <si>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</si>
  <si>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</si>
  <si>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</si>
  <si>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</si>
  <si>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</si>
  <si>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</si>
  <si>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</si>
  <si>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</si>
  <si>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</si>
  <si>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</si>
  <si>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</si>
  <si>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</si>
  <si>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</si>
  <si>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</si>
  <si>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</si>
  <si>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</si>
  <si>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</si>
  <si>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</si>
  <si>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</si>
  <si>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</si>
  <si>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</si>
  <si>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</si>
  <si>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</si>
  <si>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</si>
  <si>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</si>
  <si>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</si>
  <si>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</si>
  <si>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</si>
  <si>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</si>
  <si>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</si>
  <si>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</si>
  <si>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</si>
  <si>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</si>
  <si>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</si>
  <si>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</si>
  <si>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</si>
  <si>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</si>
  <si>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</si>
  <si>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</si>
  <si>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</si>
  <si>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</si>
  <si>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</si>
  <si>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</si>
  <si>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</si>
  <si>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</si>
  <si>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</si>
  <si>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</si>
  <si>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</si>
  <si>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</si>
  <si>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</si>
  <si>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</si>
  <si>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</si>
  <si>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</si>
  <si>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</si>
  <si>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</si>
  <si>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</si>
  <si>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</si>
  <si>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</si>
  <si>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</si>
  <si>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</si>
  <si>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</si>
  <si>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</si>
  <si>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</si>
  <si>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</si>
  <si>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</si>
  <si>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</si>
  <si>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</si>
  <si>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</si>
  <si>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</si>
  <si>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</si>
  <si>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</si>
  <si>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</si>
  <si>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</si>
  <si>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</si>
  <si>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</si>
  <si>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</si>
  <si>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</si>
  <si>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</si>
  <si>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</si>
  <si>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</si>
  <si>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</si>
  <si>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</si>
  <si>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</si>
  <si>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</si>
  <si>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</si>
  <si>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</si>
  <si>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</si>
  <si>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</si>
  <si>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</si>
  <si>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</si>
  <si>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</si>
  <si>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</si>
  <si>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</si>
  <si>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</si>
  <si>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</si>
  <si>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</si>
  <si>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</si>
  <si>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</si>
  <si>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</si>
  <si>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</si>
  <si>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</si>
  <si>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</si>
  <si>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</si>
  <si>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</si>
  <si>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</si>
  <si>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</si>
  <si>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</si>
  <si>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</si>
  <si>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</si>
  <si>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</si>
  <si>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</si>
  <si>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</si>
  <si>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</si>
  <si>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</si>
  <si>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</si>
  <si>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</si>
  <si>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</si>
  <si>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</si>
  <si>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</si>
  <si>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</si>
  <si>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</si>
  <si>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</si>
  <si>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</si>
  <si>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</si>
  <si>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</si>
  <si>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</si>
  <si>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</si>
  <si>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</si>
  <si>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</si>
  <si>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</si>
  <si>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</si>
  <si>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</si>
  <si>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</si>
  <si>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</si>
  <si>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</si>
  <si>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</si>
  <si>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</si>
  <si>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</si>
  <si>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</si>
  <si>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</si>
  <si>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</si>
  <si>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</si>
  <si>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</si>
  <si>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</si>
  <si>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</si>
  <si>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</si>
  <si>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</si>
  <si>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</si>
  <si>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</si>
  <si>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</si>
  <si>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</si>
  <si>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</si>
  <si>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</si>
  <si>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</si>
  <si>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</si>
  <si>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</si>
  <si>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</si>
  <si>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</si>
  <si>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</si>
  <si>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</si>
  <si>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</si>
  <si>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</si>
  <si>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</si>
  <si>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</si>
  <si>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</si>
  <si>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</si>
  <si>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</si>
  <si>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</si>
  <si>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</si>
  <si>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</si>
  <si>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</si>
  <si>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</si>
  <si>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</si>
  <si>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</si>
  <si>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</si>
  <si>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</si>
  <si>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</si>
  <si>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</si>
  <si>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</si>
  <si>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</si>
  <si>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</si>
  <si>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</si>
  <si>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</si>
  <si>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</si>
  <si>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</si>
  <si>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</si>
  <si>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</si>
  <si>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</si>
  <si>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</si>
  <si>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</si>
  <si>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</si>
  <si>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</si>
  <si>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</si>
  <si>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</si>
  <si>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</si>
  <si>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</si>
  <si>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</si>
  <si>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</si>
  <si>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</si>
  <si>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</si>
  <si>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</si>
  <si>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</si>
  <si>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</si>
  <si>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</si>
  <si>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</si>
  <si>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</si>
  <si>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</si>
  <si>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</si>
  <si>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</si>
  <si>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</si>
  <si>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</si>
  <si>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</si>
  <si>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</si>
  <si>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</si>
  <si>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</si>
  <si>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</si>
  <si>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</si>
  <si>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</si>
  <si>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</si>
  <si>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</si>
  <si>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</si>
  <si>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</si>
  <si>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</si>
  <si>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</si>
  <si>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</si>
  <si>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</si>
  <si>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</si>
  <si>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</si>
  <si>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</si>
  <si>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</si>
  <si>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</si>
  <si>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</si>
  <si>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</si>
  <si>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</si>
  <si>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</si>
  <si>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</si>
  <si>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</si>
  <si>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</si>
  <si>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</si>
  <si>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</si>
  <si>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</si>
  <si>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</si>
  <si>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</si>
  <si>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</si>
  <si>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</si>
  <si>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</si>
  <si>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</si>
  <si>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</si>
  <si>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</si>
  <si>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</si>
  <si>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</si>
  <si>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</si>
  <si>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</si>
  <si>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</si>
  <si>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</si>
  <si>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</si>
  <si>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</si>
  <si>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</si>
  <si>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</si>
  <si>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</si>
  <si>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</si>
  <si>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</si>
  <si>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</si>
  <si>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</si>
  <si>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</si>
  <si>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</si>
  <si>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</si>
  <si>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</si>
  <si>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</si>
  <si>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</si>
  <si>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</si>
  <si>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</si>
  <si>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</si>
  <si>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</si>
  <si>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</si>
  <si>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</si>
  <si>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</si>
  <si>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</si>
  <si>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</si>
  <si>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</si>
  <si>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</si>
  <si>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</si>
  <si>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</si>
  <si>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</si>
  <si>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</si>
  <si>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</si>
  <si>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</si>
  <si>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</si>
  <si>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</si>
  <si>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</si>
  <si>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</si>
  <si>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</si>
  <si>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</si>
  <si>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</si>
  <si>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</si>
  <si>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</si>
  <si>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</si>
  <si>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</si>
  <si>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</si>
  <si>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</si>
  <si>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</si>
  <si>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</si>
  <si>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</si>
  <si>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</si>
  <si>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</si>
  <si>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</si>
  <si>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</si>
  <si>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</si>
  <si>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</si>
  <si>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</si>
  <si>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</si>
  <si>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</si>
  <si>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</si>
  <si>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</si>
  <si>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</si>
  <si>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</si>
  <si>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</si>
  <si>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</si>
  <si>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</si>
  <si>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</si>
  <si>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</si>
  <si>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</si>
  <si>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</si>
  <si>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</si>
  <si>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</si>
  <si>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</si>
  <si>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</si>
  <si>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</si>
  <si>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</si>
  <si>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</si>
  <si>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</si>
  <si>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</si>
  <si>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</si>
  <si>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</si>
  <si>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</si>
  <si>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</si>
  <si>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</si>
  <si>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</si>
  <si>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</si>
  <si>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</si>
  <si>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</si>
  <si>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</si>
  <si>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</si>
  <si>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</si>
  <si>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</si>
  <si>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</si>
  <si>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</si>
  <si>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</si>
  <si>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</si>
  <si>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</si>
  <si>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</si>
  <si>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</si>
  <si>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</si>
  <si>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</si>
  <si>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</si>
  <si>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</si>
  <si>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</si>
  <si>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</si>
  <si>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</si>
  <si>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</si>
  <si>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</si>
  <si>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</si>
  <si>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</si>
  <si>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</si>
  <si>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</si>
  <si>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</si>
  <si>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</si>
  <si>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</si>
  <si>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</si>
  <si>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</si>
  <si>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</si>
  <si>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</si>
  <si>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</si>
  <si>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</si>
  <si>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</si>
  <si>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</si>
  <si>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</si>
  <si>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</si>
  <si>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</si>
  <si>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</si>
  <si>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</si>
  <si>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</si>
  <si>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</si>
  <si>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</si>
  <si>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</si>
  <si>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</si>
  <si>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</si>
  <si>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</si>
  <si>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</si>
  <si>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</si>
  <si>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</si>
  <si>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</si>
  <si>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</si>
  <si>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</si>
  <si>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</si>
  <si>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</si>
  <si>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</si>
  <si>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</si>
  <si>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</si>
  <si>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</si>
  <si>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</si>
  <si>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</si>
  <si>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</si>
  <si>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</si>
  <si>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</si>
  <si>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</si>
  <si>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</si>
  <si>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</si>
  <si>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</si>
  <si>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</si>
  <si>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</si>
  <si>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</si>
  <si>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</si>
  <si>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</si>
  <si>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</si>
  <si>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</si>
  <si>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</si>
  <si>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</si>
  <si>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</si>
  <si>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</si>
  <si>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</si>
  <si>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</si>
  <si>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</si>
  <si>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</si>
  <si>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</si>
  <si>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</si>
  <si>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</si>
  <si>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</si>
  <si>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</si>
  <si>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</si>
  <si>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</si>
  <si>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</si>
  <si>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</si>
  <si>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</si>
  <si>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</si>
  <si>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</si>
  <si>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</si>
  <si>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</si>
  <si>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</si>
  <si>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</si>
  <si>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</si>
  <si>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</si>
  <si>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</si>
  <si>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</si>
  <si>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</si>
  <si>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</si>
  <si>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</si>
  <si>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</si>
  <si>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</si>
  <si>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</si>
  <si>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</si>
  <si>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</si>
  <si>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</si>
  <si>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</si>
  <si>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</si>
  <si>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</si>
  <si>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</si>
  <si>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</si>
  <si>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</si>
  <si>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</si>
  <si>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</si>
  <si>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</si>
  <si>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</si>
  <si>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</si>
  <si>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</si>
  <si>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</si>
  <si>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</si>
  <si>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</si>
  <si>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</si>
  <si>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</si>
  <si>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</si>
  <si>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</si>
  <si>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</si>
  <si>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</si>
  <si>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</si>
  <si>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</si>
  <si>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</si>
  <si>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</si>
  <si>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</si>
  <si>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</si>
  <si>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</si>
  <si>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</si>
  <si>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</si>
  <si>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</si>
  <si>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</si>
  <si>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</si>
  <si>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</si>
  <si>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</si>
  <si>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</si>
  <si>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</si>
  <si>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</si>
  <si>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</si>
  <si>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</si>
  <si>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</si>
  <si>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</si>
  <si>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</si>
  <si>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</si>
  <si>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</si>
  <si>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</si>
  <si>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</si>
  <si>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</si>
  <si>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</si>
  <si>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</si>
  <si>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</si>
  <si>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</si>
  <si>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</si>
  <si>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</si>
  <si>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</si>
  <si>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</si>
  <si>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</si>
  <si>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</si>
  <si>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</si>
  <si>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</si>
  <si>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</si>
  <si>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</si>
  <si>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</si>
  <si>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</si>
  <si>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</si>
  <si>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</si>
  <si>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</si>
  <si>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</si>
  <si>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</si>
  <si>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</si>
  <si>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</si>
  <si>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</si>
  <si>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</si>
  <si>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</si>
  <si>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</si>
  <si>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</si>
  <si>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</si>
  <si>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</si>
  <si>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</si>
  <si>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</si>
  <si>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</si>
  <si>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</si>
  <si>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</si>
  <si>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</si>
  <si>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</si>
  <si>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</si>
  <si>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</si>
  <si>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</si>
  <si>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</si>
  <si>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</si>
  <si>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</si>
  <si>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</si>
  <si>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</si>
  <si>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</si>
  <si>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</si>
  <si>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</si>
  <si>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</si>
  <si>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</si>
  <si>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</si>
  <si>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</si>
  <si>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</si>
  <si>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</si>
  <si>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</si>
  <si>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</si>
  <si>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</si>
  <si>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</si>
  <si>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</si>
  <si>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</si>
  <si>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</si>
  <si>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</si>
  <si>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</si>
  <si>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</si>
  <si>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</si>
  <si>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</si>
  <si>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</si>
  <si>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</si>
  <si>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</si>
  <si>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</si>
  <si>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</si>
  <si>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</si>
  <si>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</si>
  <si>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</si>
  <si>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</si>
  <si>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</si>
  <si>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</si>
  <si>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</si>
  <si>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</si>
  <si>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</si>
  <si>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</si>
  <si>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</si>
  <si>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</si>
  <si>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</si>
  <si>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</si>
  <si>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</si>
  <si>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</si>
  <si>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</si>
  <si>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</si>
  <si>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</si>
  <si>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</si>
  <si>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</si>
  <si>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</si>
  <si>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</si>
  <si>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</si>
  <si>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</si>
  <si>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</si>
  <si>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</si>
  <si>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</si>
  <si>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</si>
  <si>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</si>
  <si>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</si>
  <si>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</si>
  <si>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</si>
  <si>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</si>
  <si>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</si>
  <si>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</si>
  <si>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</si>
  <si>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</si>
  <si>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</si>
  <si>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</si>
  <si>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</si>
  <si>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</si>
  <si>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</si>
  <si>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</si>
  <si>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</si>
  <si>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</si>
  <si>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</si>
  <si>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</si>
  <si>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</si>
  <si>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</si>
  <si>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</si>
  <si>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</si>
  <si>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</si>
  <si>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</si>
  <si>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</si>
  <si>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</si>
  <si>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</si>
  <si>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</si>
  <si>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</si>
  <si>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</si>
  <si>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</si>
  <si>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</si>
  <si>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</si>
  <si>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</si>
  <si>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</si>
  <si>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</si>
  <si>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</si>
  <si>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</si>
  <si>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</si>
  <si>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</si>
  <si>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</si>
  <si>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</si>
  <si>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</si>
  <si>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</si>
  <si>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</si>
  <si>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</si>
  <si>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</si>
  <si>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</si>
  <si>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</si>
  <si>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</si>
  <si>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</si>
  <si>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</si>
  <si>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</si>
  <si>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</si>
  <si>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</si>
  <si>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</si>
  <si>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</si>
  <si>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</si>
  <si>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</si>
  <si>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</si>
  <si>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</si>
  <si>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</si>
  <si>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</si>
  <si>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</si>
  <si>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</si>
  <si>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</si>
  <si>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</si>
  <si>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</si>
  <si>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</si>
  <si>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</si>
  <si>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</si>
  <si>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</si>
  <si>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</si>
  <si>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</si>
  <si>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</si>
  <si>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</si>
  <si>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</si>
  <si>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</si>
  <si>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</si>
  <si>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</si>
  <si>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</si>
  <si>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</si>
  <si>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</si>
  <si>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</si>
  <si>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</si>
  <si>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</si>
  <si>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</si>
  <si>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</si>
  <si>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</si>
  <si>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</si>
  <si>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</si>
  <si>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</si>
  <si>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</si>
  <si>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</si>
  <si>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</si>
  <si>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</si>
  <si>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</si>
  <si>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</si>
  <si>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</si>
  <si>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</si>
  <si>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</si>
  <si>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</si>
  <si>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</si>
  <si>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</si>
  <si>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</si>
  <si>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</si>
  <si>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</si>
  <si>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</si>
  <si>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</si>
  <si>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</si>
  <si>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</si>
  <si>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</si>
  <si>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</si>
  <si>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</si>
  <si>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</si>
  <si>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</si>
  <si>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</si>
  <si>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</si>
  <si>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</si>
  <si>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</si>
  <si>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</si>
  <si>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</si>
  <si>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</si>
  <si>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</si>
  <si>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</si>
  <si>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</si>
  <si>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</si>
  <si>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</si>
  <si>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</si>
  <si>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</si>
  <si>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</si>
  <si>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</si>
  <si>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</si>
  <si>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</si>
  <si>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</si>
  <si>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</si>
  <si>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</si>
  <si>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</si>
  <si>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</si>
  <si>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</si>
  <si>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</si>
  <si>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</si>
  <si>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</si>
  <si>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</si>
  <si>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</si>
  <si>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</si>
  <si>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</si>
  <si>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</si>
  <si>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</si>
  <si>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</si>
  <si>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</si>
  <si>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</si>
  <si>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</si>
  <si>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</si>
  <si>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</si>
  <si>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</si>
  <si>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</si>
  <si>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</si>
  <si>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</si>
  <si>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</si>
  <si>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</si>
  <si>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</si>
  <si>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</si>
  <si>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</si>
  <si>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</si>
  <si>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</si>
  <si>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</si>
  <si>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</si>
  <si>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</si>
  <si>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</si>
  <si>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</si>
  <si>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</si>
  <si>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</si>
  <si>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</si>
  <si>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</si>
  <si>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</si>
  <si>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</si>
  <si>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</si>
  <si>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</si>
  <si>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</si>
  <si>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</si>
  <si>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</si>
  <si>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</si>
  <si>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</si>
  <si>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</si>
  <si>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</si>
  <si>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</si>
  <si>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</si>
  <si>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</si>
  <si>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</si>
  <si>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</si>
  <si>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</si>
  <si>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</si>
  <si>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</si>
  <si>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</si>
  <si>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</si>
  <si>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</si>
  <si>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</si>
  <si>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</si>
  <si>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</si>
  <si>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</si>
  <si>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</si>
  <si>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</si>
  <si>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</si>
  <si>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</si>
  <si>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</si>
  <si>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</si>
  <si>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</si>
  <si>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</si>
  <si>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</si>
  <si>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</si>
  <si>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</si>
  <si>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</si>
  <si>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</si>
  <si>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</si>
  <si>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</si>
  <si>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</si>
  <si>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</si>
  <si>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</si>
  <si>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</si>
  <si>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</si>
  <si>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</si>
  <si>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</si>
  <si>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</si>
  <si>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</si>
  <si>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</si>
  <si>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</si>
  <si>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</si>
  <si>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</si>
  <si>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</si>
  <si>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</si>
  <si>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</si>
  <si>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</si>
  <si>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</si>
  <si>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</si>
  <si>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</si>
  <si>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</si>
  <si>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</si>
  <si>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</si>
  <si>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</si>
  <si>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</si>
  <si>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</si>
  <si>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</si>
  <si>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</si>
  <si>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</si>
  <si>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</si>
  <si>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</si>
  <si>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</si>
  <si>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</si>
  <si>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</si>
  <si>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</si>
  <si>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</si>
  <si>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</si>
  <si>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</si>
  <si>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</si>
  <si>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</si>
  <si>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</si>
  <si>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</si>
  <si>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</si>
  <si>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</si>
  <si>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</si>
  <si>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</si>
  <si>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</si>
  <si>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</si>
  <si>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</si>
  <si>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</si>
  <si>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</si>
  <si>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</si>
  <si>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</si>
  <si>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</si>
  <si>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</si>
  <si>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</si>
  <si>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</si>
  <si>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</si>
  <si>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</si>
  <si>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</si>
  <si>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</si>
  <si>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</si>
  <si>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</si>
  <si>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</si>
  <si>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</si>
  <si>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</si>
  <si>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</si>
  <si>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</si>
  <si>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</si>
  <si>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</si>
  <si>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</si>
  <si>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</si>
  <si>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</si>
  <si>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</si>
  <si>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</si>
  <si>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</si>
  <si>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</si>
  <si>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</si>
  <si>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</si>
  <si>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</si>
  <si>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</si>
  <si>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</si>
  <si>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</si>
  <si>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</si>
  <si>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</si>
  <si>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</si>
  <si>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</si>
  <si>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</si>
  <si>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</si>
  <si>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</si>
  <si>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</si>
  <si>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</si>
  <si>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</si>
  <si>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</si>
  <si>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</si>
  <si>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</si>
  <si>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</si>
  <si>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</si>
  <si>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</si>
  <si>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</si>
  <si>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</si>
  <si>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</si>
  <si>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</si>
  <si>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</si>
  <si>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</si>
  <si>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</si>
  <si>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</si>
  <si>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</si>
  <si>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</si>
  <si>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</si>
  <si>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</si>
  <si>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</si>
  <si>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</si>
  <si>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</si>
  <si>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</si>
  <si>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</si>
  <si>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</si>
  <si>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</si>
  <si>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</si>
  <si>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</si>
  <si>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</si>
  <si>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</si>
  <si>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</si>
  <si>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</si>
  <si>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</si>
  <si>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</si>
  <si>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</si>
  <si>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</si>
  <si>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</si>
  <si>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</si>
  <si>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</si>
  <si>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</si>
  <si>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</si>
  <si>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</si>
  <si>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</si>
  <si>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</si>
  <si>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</si>
  <si>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</si>
  <si>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</si>
  <si>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</si>
  <si>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</si>
  <si>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</si>
  <si>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</si>
  <si>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</si>
  <si>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</si>
  <si>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</si>
  <si>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</si>
  <si>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</si>
  <si>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</si>
  <si>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</si>
  <si>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</si>
  <si>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</si>
  <si>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</si>
  <si>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</si>
  <si>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</si>
  <si>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</si>
  <si>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</si>
  <si>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</si>
  <si>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</si>
  <si>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</si>
  <si>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</si>
  <si>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</si>
  <si>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</si>
  <si>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</si>
  <si>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</si>
  <si>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</si>
  <si>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</si>
  <si>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</si>
  <si>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</si>
  <si>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</si>
  <si>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</si>
  <si>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</si>
  <si>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</si>
  <si>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</si>
  <si>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</si>
  <si>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</si>
  <si>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</si>
  <si>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</si>
  <si>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</si>
  <si>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</si>
  <si>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</si>
  <si>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</si>
  <si>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</si>
  <si>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</si>
  <si>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</si>
  <si>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</si>
  <si>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</si>
  <si>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</si>
  <si>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</si>
  <si>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</si>
  <si>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</si>
  <si>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</si>
  <si>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</si>
  <si>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</si>
  <si>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</si>
  <si>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</si>
  <si>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</si>
  <si>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</si>
  <si>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</si>
  <si>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</si>
  <si>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</si>
  <si>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</si>
  <si>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</si>
  <si>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</si>
  <si>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</si>
  <si>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</si>
  <si>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</si>
  <si>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</si>
  <si>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</si>
  <si>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</si>
  <si>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</si>
  <si>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</si>
  <si>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</si>
  <si>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</si>
  <si>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</si>
  <si>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</si>
  <si>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</si>
  <si>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</si>
  <si>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</si>
  <si>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</si>
  <si>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</si>
  <si>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</si>
  <si>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</si>
  <si>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</si>
  <si>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</si>
  <si>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</si>
  <si>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</si>
  <si>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</si>
  <si>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</si>
  <si>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</si>
  <si>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</si>
  <si>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</si>
  <si>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</si>
  <si>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</si>
  <si>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</si>
  <si>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</si>
  <si>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</si>
  <si>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</si>
  <si>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</si>
  <si>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</si>
  <si>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</si>
  <si>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</si>
  <si>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</si>
  <si>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</si>
  <si>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</si>
  <si>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</si>
  <si>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</si>
  <si>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</si>
  <si>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</si>
  <si>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</si>
  <si>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</si>
  <si>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</si>
  <si>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</si>
  <si>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</si>
  <si>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</si>
  <si>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</si>
  <si>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</si>
  <si>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</si>
  <si>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</si>
  <si>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</si>
  <si>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</si>
  <si>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</si>
  <si>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</si>
  <si>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</si>
  <si>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</si>
  <si>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</si>
  <si>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</si>
  <si>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</si>
  <si>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</si>
  <si>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</si>
  <si>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</si>
  <si>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</si>
  <si>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</si>
  <si>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</si>
  <si>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</si>
  <si>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</si>
  <si>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</si>
  <si>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</si>
  <si>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</si>
  <si>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</si>
  <si>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</si>
  <si>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</si>
  <si>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</si>
  <si>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</si>
  <si>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</si>
  <si>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</si>
  <si>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</si>
  <si>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</si>
  <si>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</si>
  <si>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</si>
  <si>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</si>
  <si>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</si>
  <si>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</si>
  <si>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</si>
  <si>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</si>
  <si>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</si>
  <si>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</si>
  <si>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</si>
  <si>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</si>
  <si>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</si>
  <si>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</si>
  <si>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</si>
  <si>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</si>
  <si>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</si>
  <si>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</si>
  <si>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</si>
  <si>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</si>
  <si>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</si>
  <si>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</si>
  <si>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</si>
  <si>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</si>
  <si>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</si>
  <si>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</si>
  <si>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</si>
  <si>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</si>
  <si>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</si>
  <si>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</si>
  <si>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</si>
  <si>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</si>
  <si>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</si>
  <si>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</si>
  <si>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</si>
  <si>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</si>
  <si>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</si>
  <si>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</si>
  <si>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</si>
  <si>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</si>
  <si>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</si>
  <si>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</si>
  <si>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</si>
  <si>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</si>
  <si>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</si>
  <si>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</si>
  <si>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</si>
  <si>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</si>
  <si>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</si>
  <si>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</si>
  <si>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</si>
  <si>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</si>
  <si>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</si>
  <si>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</si>
  <si>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</si>
  <si>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</si>
  <si>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</si>
  <si>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</si>
  <si>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</si>
  <si>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</si>
  <si>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</si>
  <si>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</si>
  <si>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</si>
  <si>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</si>
  <si>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</si>
  <si>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</si>
  <si>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</si>
  <si>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</si>
  <si>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</si>
  <si>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</si>
  <si>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</si>
  <si>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</si>
  <si>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</si>
  <si>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</si>
  <si>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</si>
  <si>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</si>
  <si>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</si>
  <si>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</si>
  <si>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</si>
  <si>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</si>
  <si>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</si>
  <si>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</si>
  <si>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</si>
  <si>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</si>
  <si>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</si>
  <si>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</si>
  <si>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</si>
  <si>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</si>
  <si>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</si>
  <si>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</si>
  <si>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</si>
  <si>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</si>
  <si>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</si>
  <si>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</si>
  <si>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</si>
  <si>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</si>
  <si>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</si>
  <si>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</si>
  <si>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</si>
  <si>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</si>
  <si>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</si>
  <si>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</si>
  <si>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</si>
  <si>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</si>
  <si>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</si>
  <si>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</si>
  <si>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</si>
  <si>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</si>
  <si>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</si>
  <si>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</si>
  <si>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</si>
  <si>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</si>
  <si>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</si>
  <si>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</si>
  <si>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</si>
  <si>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</si>
  <si>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</si>
  <si>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</si>
  <si>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</si>
  <si>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</si>
  <si>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</si>
  <si>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</si>
  <si>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</si>
  <si>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</si>
  <si>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</si>
  <si>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</si>
  <si>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</si>
  <si>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</si>
  <si>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</si>
  <si>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</si>
  <si>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</si>
  <si>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</si>
  <si>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</si>
  <si>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</si>
  <si>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</si>
  <si>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</si>
  <si>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</si>
  <si>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</si>
  <si>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</si>
  <si>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</si>
  <si>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</si>
  <si>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</si>
  <si>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</si>
  <si>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</si>
  <si>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</si>
  <si>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</si>
  <si>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</si>
  <si>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</si>
  <si>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</si>
  <si>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</si>
  <si>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</si>
  <si>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</si>
  <si>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</si>
  <si>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</si>
  <si>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</si>
  <si>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</si>
  <si>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</si>
  <si>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</si>
  <si>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</si>
  <si>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</si>
  <si>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</si>
  <si>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</si>
  <si>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</si>
  <si>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</si>
  <si>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</si>
  <si>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</si>
  <si>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</si>
  <si>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</si>
  <si>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</si>
  <si>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</si>
  <si>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</si>
  <si>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</si>
  <si>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</si>
  <si>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</si>
  <si>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</si>
  <si>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</si>
  <si>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</si>
  <si>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</si>
  <si>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</si>
  <si>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</si>
  <si>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</si>
  <si>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</si>
  <si>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</si>
  <si>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</si>
  <si>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</si>
  <si>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</si>
  <si>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</si>
  <si>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</si>
  <si>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</si>
  <si>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</si>
  <si>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</si>
  <si>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</si>
  <si>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</si>
  <si>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</si>
  <si>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</si>
  <si>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</si>
  <si>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</si>
  <si>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</si>
  <si>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</si>
  <si>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</si>
  <si>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</si>
  <si>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</si>
  <si>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</si>
  <si>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</si>
  <si>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</si>
  <si>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</si>
  <si>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</si>
  <si>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</si>
  <si>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</si>
  <si>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</si>
  <si>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</si>
  <si>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</si>
  <si>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</si>
  <si>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</si>
  <si>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</si>
  <si>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</si>
  <si>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</si>
  <si>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</si>
  <si>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</si>
  <si>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</si>
  <si>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</si>
  <si>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</si>
  <si>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</si>
  <si>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</si>
  <si>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</si>
  <si>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</si>
  <si>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</si>
  <si>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</si>
  <si>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</si>
  <si>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</si>
  <si>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</si>
  <si>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</si>
  <si>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</si>
  <si>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</si>
  <si>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</si>
  <si>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</si>
  <si>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</si>
  <si>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</si>
  <si>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</si>
  <si>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</si>
  <si>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</si>
  <si>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</si>
  <si>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</si>
  <si>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</si>
  <si>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</si>
  <si>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</si>
  <si>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</si>
  <si>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</si>
  <si>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</si>
  <si>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</si>
  <si>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</si>
  <si>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</si>
  <si>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</si>
  <si>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</si>
  <si>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</si>
  <si>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</si>
  <si>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</si>
  <si>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</si>
  <si>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</si>
  <si>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</si>
  <si>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</si>
  <si>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</si>
  <si>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</si>
  <si>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</si>
  <si>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</si>
  <si>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</si>
  <si>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</si>
  <si>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</si>
  <si>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</si>
  <si>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</si>
  <si>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</si>
  <si>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</si>
  <si>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</si>
  <si>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</si>
  <si>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</si>
  <si>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</si>
  <si>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</si>
  <si>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</si>
  <si>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</si>
  <si>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</si>
  <si>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</si>
  <si>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</si>
  <si>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</si>
  <si>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</si>
  <si>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</si>
  <si>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</si>
  <si>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</si>
  <si>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</si>
  <si>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</si>
  <si>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</si>
  <si>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</si>
  <si>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</si>
  <si>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</si>
  <si>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</si>
  <si>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</si>
  <si>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</si>
  <si>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</si>
  <si>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</si>
  <si>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</si>
  <si>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</si>
  <si>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</si>
  <si>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</si>
  <si>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</si>
  <si>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</si>
  <si>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</si>
  <si>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</si>
  <si>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</si>
  <si>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</si>
  <si>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</si>
  <si>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</si>
  <si>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</si>
  <si>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</si>
  <si>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</si>
  <si>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</si>
  <si>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</si>
  <si>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</si>
  <si>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</si>
  <si>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</si>
  <si>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</si>
  <si>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</si>
  <si>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</si>
  <si>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</si>
  <si>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</si>
  <si>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</si>
  <si>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</si>
  <si>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</si>
  <si>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</si>
  <si>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</si>
  <si>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</si>
  <si>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</si>
  <si>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</si>
  <si>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</si>
  <si>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</si>
  <si>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</si>
  <si>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</si>
  <si>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</si>
  <si>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</si>
  <si>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</si>
  <si>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</si>
  <si>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</si>
  <si>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</si>
  <si>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</si>
  <si>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</si>
  <si>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</si>
  <si>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</si>
  <si>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</si>
  <si>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</si>
  <si>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</si>
  <si>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</si>
  <si>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</si>
  <si>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</si>
  <si>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</si>
  <si>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</si>
  <si>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</si>
  <si>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</si>
  <si>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</si>
  <si>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</si>
  <si>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</si>
  <si>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</si>
  <si>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</si>
  <si>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</si>
  <si>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</si>
  <si>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</si>
  <si>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</si>
  <si>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</si>
  <si>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</si>
  <si>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</si>
  <si>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</si>
  <si>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</si>
  <si>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</si>
  <si>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</si>
  <si>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</si>
  <si>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</si>
  <si>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</si>
  <si>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</si>
  <si>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</si>
  <si>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</si>
  <si>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</si>
  <si>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</si>
  <si>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</si>
  <si>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</si>
  <si>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</si>
  <si>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</si>
  <si>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</si>
  <si>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</si>
  <si>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</si>
  <si>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</si>
  <si>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</si>
  <si>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</si>
  <si>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</si>
  <si>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</si>
  <si>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</si>
  <si>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</si>
  <si>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</si>
  <si>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</si>
  <si>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</si>
  <si>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</si>
  <si>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</si>
  <si>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</si>
  <si>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</si>
  <si>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</si>
  <si>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</si>
  <si>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</si>
  <si>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</si>
  <si>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</si>
  <si>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</si>
  <si>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</si>
  <si>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</si>
  <si>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</si>
  <si>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</si>
  <si>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</si>
  <si>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</si>
  <si>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</si>
  <si>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</si>
  <si>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</si>
  <si>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</si>
  <si>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</si>
  <si>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</si>
  <si>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</si>
  <si>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</si>
  <si>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</si>
  <si>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</si>
  <si>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</si>
  <si>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</si>
  <si>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</si>
  <si>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</si>
  <si>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</si>
  <si>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</si>
  <si>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</si>
  <si>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</si>
  <si>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</si>
  <si>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</si>
  <si>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</si>
  <si>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</si>
  <si>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</si>
  <si>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</si>
  <si>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</si>
  <si>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</si>
  <si>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</si>
  <si>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</si>
  <si>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</si>
  <si>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</si>
  <si>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</si>
  <si>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</si>
  <si>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</si>
  <si>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</si>
  <si>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</si>
  <si>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</si>
  <si>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</si>
  <si>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</si>
  <si>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</si>
  <si>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</si>
  <si>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</si>
  <si>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</si>
  <si>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</si>
  <si>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</si>
  <si>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</si>
  <si>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</si>
  <si>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</si>
  <si>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</si>
  <si>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</si>
  <si>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</si>
  <si>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</si>
  <si>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</si>
  <si>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</si>
  <si>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</si>
  <si>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</si>
  <si>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</si>
  <si>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</si>
  <si>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</si>
  <si>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</si>
  <si>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</si>
  <si>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</si>
  <si>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</si>
  <si>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</si>
  <si>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</si>
  <si>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</si>
  <si>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</si>
  <si>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</si>
  <si>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</si>
  <si>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</si>
  <si>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</si>
  <si>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</si>
  <si>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</si>
  <si>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</si>
  <si>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</si>
  <si>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</si>
  <si>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</si>
  <si>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</si>
  <si>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</si>
  <si>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</si>
  <si>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</si>
  <si>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</si>
  <si>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</si>
  <si>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</si>
  <si>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</si>
  <si>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</si>
  <si>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</si>
  <si>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</si>
  <si>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</si>
  <si>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</si>
  <si>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</si>
  <si>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</si>
  <si>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</si>
  <si>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</si>
  <si>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</si>
  <si>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</si>
  <si>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</si>
  <si>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</si>
  <si>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</si>
  <si>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</si>
  <si>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</si>
  <si>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</si>
  <si>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</si>
  <si>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</si>
  <si>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</si>
  <si>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</si>
  <si>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</si>
  <si>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</si>
  <si>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</si>
  <si>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</si>
  <si>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</si>
  <si>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</si>
  <si>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</si>
  <si>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</si>
  <si>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</si>
  <si>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</si>
  <si>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</si>
  <si>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</si>
  <si>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</si>
  <si>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</si>
  <si>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</si>
  <si>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</si>
  <si>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</si>
  <si>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</si>
  <si>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</si>
  <si>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</si>
  <si>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</si>
  <si>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</si>
  <si>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</si>
  <si>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</si>
  <si>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</si>
  <si>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</si>
  <si>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</si>
  <si>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</si>
  <si>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</si>
  <si>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</si>
  <si>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</si>
  <si>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</si>
  <si>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</si>
  <si>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</si>
  <si>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</si>
  <si>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</si>
  <si>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</si>
  <si>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</si>
  <si>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</si>
  <si>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</si>
  <si>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</si>
  <si>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</si>
  <si>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</si>
  <si>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</si>
  <si>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</si>
  <si>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</si>
  <si>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</si>
  <si>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</si>
  <si>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</si>
  <si>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</si>
  <si>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</si>
  <si>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</si>
  <si>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</si>
  <si>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</si>
  <si>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</si>
  <si>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</si>
  <si>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</si>
  <si>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</si>
  <si>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</si>
  <si>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</si>
  <si>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</si>
  <si>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</si>
  <si>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</si>
  <si>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</si>
  <si>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</si>
  <si>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</si>
  <si>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</si>
  <si>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</si>
  <si>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</si>
  <si>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</si>
  <si>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</si>
  <si>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</si>
  <si>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</si>
  <si>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</si>
  <si>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</si>
  <si>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</si>
  <si>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</si>
  <si>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</si>
  <si>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</si>
  <si>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</si>
  <si>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</si>
  <si>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</si>
  <si>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</si>
  <si>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</si>
  <si>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</si>
  <si>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</si>
  <si>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</si>
  <si>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</si>
  <si>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</si>
  <si>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</si>
  <si>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</si>
  <si>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</si>
  <si>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</si>
  <si>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</si>
  <si>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</si>
  <si>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</si>
  <si>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</si>
  <si>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</si>
  <si>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</si>
  <si>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</si>
  <si>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</si>
  <si>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</si>
  <si>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</si>
  <si>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</si>
  <si>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</si>
  <si>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</si>
  <si>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</si>
  <si>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</si>
  <si>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</si>
  <si>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</si>
  <si>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</si>
  <si>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</si>
  <si>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</si>
  <si>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</si>
  <si>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</si>
  <si>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</si>
  <si>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</si>
  <si>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</si>
  <si>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</si>
  <si>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</si>
  <si>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</si>
  <si>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</si>
  <si>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</si>
  <si>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</si>
  <si>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</si>
  <si>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</si>
  <si>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</si>
  <si>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</si>
  <si>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</si>
  <si>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</si>
  <si>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</si>
  <si>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</si>
  <si>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</si>
  <si>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</si>
  <si>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</si>
  <si>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</si>
  <si>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</si>
  <si>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</si>
  <si>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</si>
  <si>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</si>
  <si>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</si>
  <si>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</si>
  <si>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</si>
  <si>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</si>
  <si>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</si>
  <si>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</si>
  <si>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</si>
  <si>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</si>
  <si>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</si>
  <si>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</si>
  <si>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</si>
  <si>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</si>
  <si>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</si>
  <si>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</si>
  <si>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</si>
  <si>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</si>
  <si>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</si>
  <si>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</si>
  <si>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</si>
  <si>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</si>
  <si>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</si>
  <si>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</si>
  <si>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</si>
  <si>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</si>
  <si>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</si>
  <si>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</si>
  <si>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</si>
  <si>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</si>
  <si>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</si>
  <si>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</si>
  <si>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</si>
  <si>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</si>
  <si>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</si>
  <si>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</si>
  <si>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</si>
  <si>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</si>
  <si>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</si>
  <si>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</si>
  <si>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</si>
  <si>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</si>
  <si>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</si>
  <si>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</si>
  <si>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</si>
  <si>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</si>
  <si>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</si>
  <si>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</si>
  <si>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</si>
  <si>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</si>
  <si>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</si>
  <si>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</si>
  <si>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</si>
  <si>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</si>
  <si>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</si>
  <si>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</si>
  <si>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</si>
  <si>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</si>
  <si>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</si>
  <si>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</si>
  <si>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</si>
  <si>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</si>
  <si>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</si>
  <si>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</si>
  <si>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</si>
  <si>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</si>
  <si>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</si>
  <si>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</si>
  <si>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</si>
  <si>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</si>
  <si>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</si>
  <si>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</si>
  <si>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</si>
  <si>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</si>
  <si>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</si>
  <si>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</si>
  <si>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</si>
  <si>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</si>
  <si>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</si>
  <si>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</si>
  <si>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</si>
  <si>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</si>
  <si>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</si>
  <si>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</si>
  <si>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</si>
  <si>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</si>
  <si>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</si>
  <si>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</si>
  <si>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</si>
  <si>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</si>
  <si>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</si>
  <si>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</si>
  <si>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</si>
  <si>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</si>
  <si>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</si>
  <si>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</si>
  <si>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</si>
  <si>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</si>
  <si>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</si>
  <si>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</si>
  <si>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</si>
  <si>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</si>
  <si>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</si>
  <si>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</si>
  <si>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</si>
  <si>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</si>
  <si>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</si>
  <si>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</si>
  <si>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</si>
  <si>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</si>
  <si>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</si>
  <si>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</si>
  <si>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</si>
  <si>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</si>
  <si>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</si>
  <si>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</si>
  <si>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</si>
  <si>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</si>
  <si>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</si>
  <si>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</si>
  <si>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</si>
  <si>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</si>
  <si>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</si>
  <si>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</si>
  <si>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</si>
  <si>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</si>
  <si>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</si>
  <si>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</si>
  <si>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</si>
  <si>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</si>
  <si>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</si>
  <si>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</si>
  <si>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</si>
  <si>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</si>
  <si>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</si>
  <si>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</si>
  <si>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</si>
  <si>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</si>
  <si>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</si>
  <si>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</si>
  <si>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</si>
  <si>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</si>
  <si>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</si>
  <si>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</si>
  <si>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</si>
  <si>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</si>
  <si>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</si>
  <si>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</si>
  <si>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</si>
  <si>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</si>
  <si>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</si>
  <si>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</si>
  <si>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</si>
  <si>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</si>
  <si>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</si>
  <si>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</si>
  <si>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</si>
  <si>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</si>
  <si>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</si>
  <si>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</si>
  <si>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</si>
  <si>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</si>
  <si>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</si>
  <si>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</si>
  <si>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</si>
  <si>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</si>
  <si>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</si>
  <si>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</si>
  <si>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</si>
  <si>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</si>
  <si>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</si>
  <si>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</si>
  <si>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</si>
  <si>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</si>
  <si>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</si>
  <si>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</si>
  <si>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</si>
  <si>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</si>
  <si>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</si>
  <si>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</si>
  <si>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</si>
  <si>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</si>
  <si>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</si>
  <si>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</si>
  <si>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</si>
  <si>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</si>
  <si>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</si>
  <si>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</si>
  <si>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</si>
  <si>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</si>
  <si>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</si>
  <si>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</si>
  <si>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</si>
  <si>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</si>
  <si>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</si>
  <si>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</si>
  <si>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</si>
  <si>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</si>
  <si>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</si>
  <si>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</si>
  <si>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</si>
  <si>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</si>
  <si>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</si>
  <si>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</si>
  <si>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</si>
  <si>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</si>
  <si>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</si>
  <si>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</si>
  <si>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</si>
  <si>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</si>
  <si>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</si>
  <si>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</si>
  <si>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</si>
  <si>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</si>
  <si>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</si>
  <si>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</si>
  <si>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</si>
  <si>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</si>
  <si>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</si>
  <si>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</si>
  <si>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</si>
  <si>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</si>
  <si>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</si>
  <si>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</si>
  <si>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</si>
  <si>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</si>
  <si>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</si>
  <si>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</si>
  <si>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</si>
  <si>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</si>
  <si>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</si>
  <si>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</si>
  <si>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</si>
  <si>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</si>
  <si>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</si>
  <si>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</si>
  <si>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</si>
  <si>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</si>
  <si>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</si>
  <si>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</si>
  <si>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</si>
  <si>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</si>
  <si>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</si>
  <si>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</si>
  <si>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</si>
  <si>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</si>
  <si>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</si>
  <si>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</si>
  <si>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</si>
  <si>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</si>
  <si>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</si>
  <si>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</si>
  <si>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</si>
  <si>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</si>
  <si>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</si>
  <si>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</si>
  <si>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</si>
  <si>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</si>
  <si>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</si>
  <si>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</si>
  <si>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</si>
  <si>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</si>
  <si>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</si>
  <si>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</si>
  <si>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</si>
  <si>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</si>
  <si>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</si>
  <si>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</si>
  <si>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</si>
  <si>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</si>
  <si>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</si>
  <si>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</si>
  <si>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</si>
  <si>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</si>
  <si>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</si>
  <si>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</si>
  <si>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</si>
  <si>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</si>
  <si>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</si>
  <si>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</si>
  <si>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</si>
  <si>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</si>
  <si>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</si>
  <si>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</si>
  <si>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</si>
  <si>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</si>
  <si>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</si>
  <si>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</si>
  <si>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</si>
  <si>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</si>
  <si>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</si>
  <si>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</si>
  <si>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</si>
  <si>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</si>
  <si>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</si>
  <si>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</si>
  <si>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</si>
  <si>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</si>
  <si>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</si>
  <si>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</si>
  <si>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</si>
  <si>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</si>
  <si>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</si>
  <si>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</si>
  <si>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</si>
  <si>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</si>
  <si>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</si>
  <si>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</si>
  <si>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</si>
  <si>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</si>
  <si>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</si>
  <si>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</si>
  <si>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</si>
  <si>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</si>
  <si>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</si>
  <si>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</si>
  <si>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</si>
  <si>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</si>
  <si>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</si>
  <si>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</si>
  <si>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</si>
  <si>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</si>
  <si>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</si>
  <si>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</si>
  <si>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</si>
  <si>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</si>
  <si>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</si>
  <si>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</si>
  <si>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</si>
  <si>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</si>
  <si>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</si>
  <si>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</si>
  <si>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</si>
  <si>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</si>
  <si>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</si>
  <si>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</si>
  <si>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</si>
  <si>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</si>
  <si>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</si>
  <si>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</si>
  <si>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</si>
  <si>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</si>
  <si>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</si>
  <si>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</si>
  <si>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</si>
  <si>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</si>
  <si>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</si>
  <si>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</si>
  <si>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</si>
  <si>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</si>
  <si>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</si>
  <si>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</si>
  <si>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</si>
  <si>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</si>
  <si>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</si>
  <si>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</si>
  <si>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</si>
  <si>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</si>
  <si>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</si>
  <si>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</si>
  <si>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</si>
  <si>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</si>
  <si>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</si>
  <si>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</si>
  <si>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</si>
  <si>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</si>
  <si>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</si>
  <si>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</si>
  <si>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</si>
  <si>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</si>
  <si>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</si>
  <si>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</si>
  <si>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</si>
  <si>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</si>
  <si>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</si>
  <si>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</si>
  <si>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</si>
  <si>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</si>
  <si>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</si>
  <si>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</si>
  <si>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</si>
  <si>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</si>
  <si>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</si>
  <si>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</si>
  <si>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</si>
  <si>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</si>
  <si>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</si>
  <si>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</si>
  <si>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</si>
  <si>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</si>
  <si>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</si>
  <si>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</si>
  <si>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</si>
  <si>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</si>
  <si>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</si>
  <si>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</si>
  <si>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</si>
  <si>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</si>
  <si>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</si>
  <si>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</si>
  <si>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</si>
  <si>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</si>
  <si>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</si>
  <si>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</si>
  <si>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</si>
  <si>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</si>
  <si>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</si>
  <si>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</si>
  <si>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</si>
  <si>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</si>
  <si>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</si>
  <si>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</si>
  <si>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</si>
  <si>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</si>
  <si>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</si>
  <si>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</si>
  <si>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</si>
  <si>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</si>
  <si>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</si>
  <si>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</si>
  <si>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</si>
  <si>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</si>
  <si>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</si>
  <si>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</si>
  <si>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</si>
  <si>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</si>
  <si>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</si>
  <si>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</si>
  <si>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</si>
  <si>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</si>
  <si>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</si>
  <si>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</si>
  <si>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</si>
  <si>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</si>
  <si>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</si>
  <si>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</si>
  <si>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</si>
  <si>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</si>
  <si>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</si>
  <si>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</si>
  <si>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</si>
  <si>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</si>
  <si>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</si>
  <si>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</si>
  <si>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</si>
  <si>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</si>
  <si>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</si>
  <si>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</si>
  <si>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</si>
  <si>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</si>
  <si>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</si>
  <si>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</si>
  <si>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</si>
  <si>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</si>
  <si>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</si>
  <si>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</si>
  <si>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</si>
  <si>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</si>
  <si>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</si>
  <si>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</si>
  <si>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</si>
  <si>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</si>
  <si>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</si>
  <si>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</si>
  <si>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</si>
  <si>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</si>
  <si>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</si>
  <si>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</si>
  <si>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</si>
  <si>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</si>
  <si>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</si>
  <si>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</si>
  <si>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</si>
  <si>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</si>
  <si>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</si>
  <si>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</si>
  <si>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</si>
  <si>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</si>
  <si>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</si>
  <si>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</si>
  <si>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</si>
  <si>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</si>
  <si>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</si>
  <si>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</si>
  <si>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</si>
  <si>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</si>
  <si>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</si>
  <si>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</si>
  <si>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</si>
  <si>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</si>
  <si>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</si>
  <si>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</si>
  <si>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</si>
  <si>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</si>
  <si>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</si>
  <si>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</si>
  <si>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</si>
  <si>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</si>
  <si>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</si>
  <si>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</si>
  <si>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</si>
  <si>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</si>
  <si>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</si>
  <si>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</si>
  <si>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</si>
  <si>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</si>
  <si>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</si>
  <si>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</si>
  <si>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</si>
  <si>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</si>
  <si>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</si>
  <si>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</si>
  <si>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</si>
  <si>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</si>
  <si>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</si>
  <si>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</si>
  <si>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</si>
  <si>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</si>
  <si>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</si>
  <si>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</si>
  <si>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</si>
  <si>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</si>
  <si>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</si>
  <si>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</si>
  <si>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</si>
  <si>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</si>
  <si>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</si>
  <si>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</si>
  <si>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</si>
  <si>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</si>
  <si>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</si>
  <si>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</si>
  <si>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</si>
  <si>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</si>
  <si>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</si>
  <si>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</si>
  <si>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</si>
  <si>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</si>
  <si>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</si>
  <si>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</si>
  <si>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</si>
  <si>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</si>
  <si>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</si>
  <si>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</si>
  <si>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</si>
  <si>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</si>
  <si>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</si>
  <si>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</si>
  <si>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</si>
  <si>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</si>
  <si>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</si>
  <si>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</si>
  <si>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</si>
  <si>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</si>
  <si>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</si>
  <si>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</si>
  <si>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</si>
  <si>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</si>
  <si>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</si>
  <si>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</si>
  <si>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</si>
  <si>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</si>
  <si>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</si>
  <si>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</si>
  <si>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</si>
  <si>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</si>
  <si>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</si>
  <si>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</si>
  <si>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</si>
  <si>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</si>
  <si>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</si>
  <si>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</si>
  <si>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</si>
  <si>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</si>
  <si>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</si>
  <si>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</si>
  <si>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</si>
  <si>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</si>
  <si>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</si>
  <si>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</si>
  <si>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</si>
  <si>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</si>
  <si>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</si>
  <si>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</si>
  <si>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</si>
  <si>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</si>
  <si>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</si>
  <si>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</si>
  <si>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</si>
  <si>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</si>
  <si>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</si>
  <si>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</si>
  <si>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</si>
  <si>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</si>
  <si>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</si>
  <si>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</si>
  <si>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</si>
  <si>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</si>
  <si>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</si>
  <si>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</si>
  <si>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</si>
  <si>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</si>
  <si>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</si>
  <si>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</si>
  <si>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</si>
  <si>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</si>
  <si>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</si>
  <si>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</si>
  <si>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</si>
  <si>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</si>
  <si>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</si>
  <si>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</si>
  <si>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</si>
  <si>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</si>
  <si>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</si>
  <si>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</si>
  <si>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</si>
  <si>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</si>
  <si>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</si>
  <si>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</si>
  <si>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</si>
  <si>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</si>
  <si>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</si>
  <si>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</si>
  <si>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</si>
  <si>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</si>
  <si>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</si>
  <si>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</si>
  <si>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</si>
  <si>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</si>
  <si>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</si>
  <si>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</si>
  <si>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</si>
  <si>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</si>
  <si>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</si>
  <si>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</si>
  <si>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</si>
  <si>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</si>
  <si>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</si>
  <si>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</si>
  <si>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</si>
  <si>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</si>
  <si>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</si>
  <si>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</si>
  <si>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</si>
  <si>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</si>
  <si>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</si>
  <si>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</si>
  <si>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</si>
  <si>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</si>
  <si>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</si>
  <si>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</si>
  <si>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</si>
  <si>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</si>
  <si>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</si>
  <si>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</si>
  <si>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</si>
  <si>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</si>
  <si>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</si>
  <si>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</si>
  <si>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</si>
  <si>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</si>
  <si>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</si>
  <si>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</si>
  <si>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</si>
  <si>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</si>
  <si>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</si>
  <si>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</si>
  <si>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</si>
  <si>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</si>
  <si>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</si>
  <si>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</si>
  <si>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</si>
  <si>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</si>
  <si>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</si>
  <si>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</si>
  <si>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</si>
  <si>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</si>
  <si>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</si>
  <si>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</si>
  <si>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</si>
  <si>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</si>
  <si>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</si>
  <si>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</si>
  <si>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</si>
  <si>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</si>
  <si>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</si>
  <si>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</si>
  <si>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</si>
  <si>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</si>
  <si>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</si>
  <si>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</si>
  <si>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</si>
  <si>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</si>
  <si>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</si>
  <si>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</si>
  <si>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</si>
  <si>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</si>
  <si>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</si>
  <si>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</si>
  <si>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</si>
  <si>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</si>
  <si>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</si>
  <si>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</si>
  <si>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</si>
  <si>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</si>
  <si>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</si>
  <si>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</si>
  <si>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</si>
  <si>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</si>
  <si>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</si>
  <si>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</si>
  <si>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</si>
  <si>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</si>
  <si>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</si>
  <si>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</si>
  <si>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</si>
  <si>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</si>
  <si>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</si>
  <si>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</si>
  <si>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</si>
  <si>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</si>
  <si>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</si>
  <si>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</si>
  <si>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</si>
  <si>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</si>
  <si>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</si>
  <si>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</si>
  <si>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</si>
  <si>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</si>
  <si>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</si>
  <si>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</si>
  <si>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</si>
  <si>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</si>
  <si>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</si>
  <si>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</si>
  <si>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</si>
  <si>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</si>
  <si>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</si>
  <si>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</si>
  <si>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</si>
  <si>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</si>
  <si>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</si>
  <si>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</si>
  <si>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</si>
  <si>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</si>
  <si>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</si>
  <si>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</si>
  <si>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</si>
  <si>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</si>
  <si>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</si>
  <si>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</si>
  <si>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</si>
  <si>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</si>
  <si>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</si>
  <si>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</si>
  <si>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</si>
  <si>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</si>
  <si>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</si>
  <si>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</si>
  <si>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</si>
  <si>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</si>
  <si>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</si>
  <si>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</si>
  <si>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</si>
  <si>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</si>
  <si>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</si>
  <si>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</si>
  <si>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</si>
  <si>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</si>
  <si>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</si>
  <si>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</si>
  <si>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</si>
  <si>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</si>
  <si>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</si>
  <si>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</si>
  <si>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</si>
  <si>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</si>
  <si>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</si>
  <si>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</si>
  <si>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</si>
  <si>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</si>
  <si>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</si>
  <si>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</si>
  <si>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</si>
  <si>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</si>
  <si>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</si>
  <si>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</si>
  <si>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</si>
  <si>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</si>
  <si>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</si>
  <si>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</si>
  <si>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</si>
  <si>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</si>
  <si>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</si>
  <si>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</si>
  <si>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</si>
  <si>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</si>
  <si>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</si>
  <si>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</si>
  <si>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</si>
  <si>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</si>
  <si>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</si>
  <si>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</si>
  <si>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</si>
  <si>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</si>
  <si>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</si>
  <si>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</si>
  <si>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</si>
  <si>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</si>
  <si>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</si>
  <si>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</si>
  <si>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</si>
  <si>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</si>
  <si>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</si>
  <si>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</si>
  <si>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</si>
  <si>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</si>
  <si>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</si>
  <si>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</si>
  <si>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</si>
  <si>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</si>
  <si>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</si>
  <si>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</si>
  <si>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</si>
  <si>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</si>
  <si>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</si>
  <si>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</si>
  <si>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</si>
  <si>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</si>
  <si>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</si>
  <si>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</si>
  <si>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</si>
  <si>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</si>
  <si>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</si>
  <si>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</si>
  <si>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</si>
  <si>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</si>
  <si>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</si>
  <si>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</si>
  <si>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</si>
  <si>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</si>
  <si>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</si>
  <si>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</si>
  <si>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</si>
  <si>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</si>
  <si>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</si>
  <si>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</si>
  <si>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</si>
  <si>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</si>
  <si>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</si>
  <si>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</si>
  <si>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</si>
  <si>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</si>
  <si>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</si>
  <si>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</si>
  <si>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</si>
  <si>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</si>
  <si>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</si>
  <si>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</si>
  <si>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</si>
  <si>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</si>
  <si>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</si>
  <si>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</si>
  <si>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</si>
  <si>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</si>
  <si>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</si>
  <si>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</si>
  <si>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</si>
  <si>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</si>
  <si>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</si>
  <si>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</si>
  <si>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</si>
  <si>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</si>
  <si>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</si>
  <si>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</si>
  <si>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</si>
  <si>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</si>
  <si>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</si>
  <si>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</si>
  <si>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</si>
  <si>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</si>
  <si>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</si>
  <si>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</si>
  <si>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</si>
  <si>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</si>
  <si>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</si>
  <si>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</si>
  <si>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</si>
  <si>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</si>
  <si>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</si>
  <si>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</si>
  <si>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</si>
  <si>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</si>
  <si>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</si>
  <si>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</si>
  <si>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</si>
  <si>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</si>
  <si>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</si>
  <si>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</si>
  <si>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</si>
  <si>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</si>
  <si>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</si>
  <si>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</si>
  <si>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</si>
  <si>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</si>
  <si>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</si>
  <si>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</si>
  <si>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</si>
  <si>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</si>
  <si>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</si>
  <si>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</si>
  <si>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</si>
  <si>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</si>
  <si>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</si>
  <si>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</si>
  <si>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</si>
  <si>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</si>
  <si>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</si>
  <si>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</si>
  <si>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</si>
  <si>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</si>
  <si>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</si>
  <si>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</si>
  <si>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</si>
  <si>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</si>
  <si>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</si>
  <si>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</si>
  <si>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</si>
  <si>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</si>
  <si>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</si>
  <si>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</si>
  <si>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</si>
  <si>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</si>
  <si>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</si>
  <si>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</si>
  <si>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</si>
  <si>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</si>
  <si>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</si>
  <si>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</si>
  <si>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</si>
  <si>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</si>
  <si>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</si>
  <si>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</si>
  <si>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</si>
  <si>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</si>
  <si>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</si>
  <si>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</si>
  <si>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</si>
  <si>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</si>
  <si>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</si>
  <si>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</si>
  <si>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</si>
  <si>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</si>
  <si>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</si>
  <si>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</si>
  <si>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</si>
  <si>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</si>
  <si>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</si>
  <si>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</si>
  <si>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</si>
  <si>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</si>
  <si>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</si>
  <si>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</si>
  <si>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</si>
  <si>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</si>
  <si>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</si>
  <si>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</si>
  <si>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</si>
  <si>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</si>
  <si>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</si>
  <si>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</si>
  <si>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</si>
  <si>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</si>
  <si>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</si>
  <si>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</si>
  <si>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</si>
  <si>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</si>
  <si>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</si>
  <si>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</si>
  <si>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</si>
  <si>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</si>
  <si>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</si>
  <si>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</si>
  <si>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</si>
  <si>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</si>
  <si>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</si>
  <si>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</si>
  <si>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</si>
  <si>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</si>
  <si>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</si>
  <si>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</si>
  <si>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</si>
  <si>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</si>
  <si>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</si>
  <si>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</si>
  <si>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</si>
  <si>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</si>
  <si>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</si>
  <si>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</si>
  <si>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</si>
  <si>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</si>
  <si>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</si>
  <si>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</si>
  <si>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</si>
  <si>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</si>
  <si>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</si>
  <si>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</si>
  <si>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</si>
  <si>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</si>
  <si>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</si>
  <si>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</si>
  <si>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</si>
  <si>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</si>
  <si>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</si>
  <si>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</si>
  <si>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</si>
  <si>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</si>
  <si>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</si>
  <si>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</si>
  <si>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</si>
  <si>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</si>
  <si>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</si>
  <si>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</si>
  <si>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</si>
  <si>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</si>
  <si>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</si>
  <si>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</si>
  <si>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</si>
  <si>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</si>
  <si>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</si>
  <si>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</si>
  <si>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</si>
  <si>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</si>
  <si>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</si>
  <si>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</si>
  <si>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</si>
  <si>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</si>
  <si>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</si>
  <si>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</si>
  <si>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</si>
  <si>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</si>
  <si>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</si>
  <si>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</si>
  <si>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</si>
  <si>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</si>
  <si>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</si>
  <si>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</si>
  <si>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</si>
  <si>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</si>
  <si>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</si>
  <si>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</si>
  <si>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</si>
  <si>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</si>
  <si>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</si>
  <si>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</si>
  <si>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</si>
  <si>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</si>
  <si>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</si>
  <si>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</si>
  <si>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</si>
  <si>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</si>
  <si>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</si>
  <si>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</si>
  <si>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</si>
  <si>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</si>
  <si>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</si>
  <si>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</si>
  <si>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</si>
  <si>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</si>
  <si>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</si>
  <si>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</si>
  <si>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</si>
  <si>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</si>
  <si>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</si>
  <si>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</si>
  <si>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</si>
  <si>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</si>
  <si>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</si>
  <si>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</si>
  <si>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</si>
  <si>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</si>
  <si>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</si>
  <si>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</si>
  <si>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</si>
  <si>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</si>
  <si>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</si>
  <si>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</si>
  <si>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</si>
  <si>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</si>
  <si>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</si>
  <si>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</si>
  <si>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</si>
  <si>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</si>
  <si>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</si>
  <si>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</si>
  <si>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</si>
  <si>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</si>
  <si>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</si>
  <si>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</si>
  <si>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</si>
  <si>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</si>
  <si>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</si>
  <si>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</si>
  <si>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</si>
  <si>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</si>
  <si>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</si>
  <si>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</si>
  <si>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</si>
  <si>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</si>
  <si>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</si>
  <si>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</si>
  <si>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</si>
  <si>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</si>
  <si>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</si>
  <si>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</si>
  <si>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</si>
  <si>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</si>
  <si>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</si>
  <si>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</si>
  <si>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</si>
  <si>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</si>
  <si>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</si>
  <si>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</si>
  <si>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</si>
  <si>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</si>
  <si>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</si>
  <si>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</si>
  <si>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</si>
  <si>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</si>
  <si>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</si>
  <si>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</si>
  <si>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</si>
  <si>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</si>
  <si>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</si>
  <si>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</si>
  <si>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</si>
  <si>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</si>
  <si>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</si>
  <si>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</si>
  <si>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</si>
  <si>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</si>
  <si>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</si>
  <si>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</si>
  <si>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</si>
  <si>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</si>
  <si>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</si>
  <si>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</si>
  <si>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</si>
  <si>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</si>
  <si>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</si>
  <si>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</si>
  <si>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</si>
  <si>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</si>
  <si>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</si>
  <si>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</si>
  <si>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</si>
  <si>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</si>
  <si>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</si>
  <si>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</si>
  <si>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</si>
  <si>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</si>
  <si>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</si>
  <si>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</si>
  <si>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</si>
  <si>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</si>
  <si>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</si>
  <si>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</si>
  <si>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</si>
  <si>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</si>
  <si>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</si>
  <si>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</si>
  <si>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</si>
  <si>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</si>
  <si>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</si>
  <si>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</si>
  <si>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</si>
  <si>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</si>
  <si>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</si>
  <si>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</si>
  <si>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</si>
  <si>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</si>
  <si>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</si>
  <si>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</si>
  <si>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</si>
  <si>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</si>
  <si>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</si>
  <si>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</si>
  <si>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</si>
  <si>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</si>
  <si>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</si>
  <si>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</si>
  <si>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</si>
  <si>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</si>
  <si>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</si>
  <si>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</si>
  <si>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</si>
  <si>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</si>
  <si>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</si>
  <si>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</si>
  <si>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</si>
  <si>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</si>
  <si>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</si>
  <si>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</si>
  <si>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</si>
  <si>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</si>
  <si>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</si>
  <si>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</si>
  <si>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</si>
  <si>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</si>
  <si>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</si>
  <si>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</si>
  <si>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</si>
  <si>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</si>
  <si>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</si>
  <si>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</si>
  <si>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</si>
  <si>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</si>
  <si>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</si>
  <si>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</si>
  <si>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</si>
  <si>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</si>
  <si>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</si>
  <si>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</si>
  <si>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</si>
  <si>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</si>
  <si>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</si>
  <si>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</si>
  <si>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</si>
  <si>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</si>
  <si>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</si>
  <si>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</si>
  <si>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</si>
  <si>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</si>
  <si>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</si>
  <si>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</si>
  <si>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</si>
  <si>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</si>
  <si>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</si>
  <si>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</si>
  <si>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</si>
  <si>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</si>
  <si>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</si>
  <si>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</si>
  <si>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</si>
  <si>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</si>
  <si>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</si>
  <si>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</si>
  <si>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</si>
  <si>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</si>
  <si>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</si>
  <si>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</si>
  <si>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</si>
  <si>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</si>
  <si>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</si>
  <si>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</si>
  <si>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</si>
  <si>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</si>
  <si>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</si>
  <si>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</si>
  <si>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</si>
  <si>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</si>
  <si>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</si>
  <si>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</si>
  <si>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</si>
  <si>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</si>
  <si>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</si>
  <si>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</si>
  <si>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</si>
  <si>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</si>
  <si>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</si>
  <si>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</si>
  <si>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</si>
  <si>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</si>
  <si>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</si>
  <si>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</si>
  <si>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</si>
  <si>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</si>
  <si>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</si>
  <si>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</si>
  <si>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</si>
  <si>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</si>
  <si>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</si>
  <si>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</si>
  <si>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</si>
  <si>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</si>
  <si>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</si>
  <si>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</si>
  <si>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</si>
  <si>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</si>
  <si>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</si>
  <si>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</si>
  <si>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</si>
  <si>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</si>
  <si>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</si>
  <si>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</si>
  <si>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</si>
  <si>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</si>
  <si>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</si>
  <si>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</si>
  <si>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</si>
  <si>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</si>
  <si>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</si>
  <si>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</si>
  <si>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</si>
  <si>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</si>
  <si>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</si>
  <si>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</si>
  <si>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</si>
  <si>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</si>
  <si>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</si>
  <si>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</si>
  <si>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</si>
  <si>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</si>
  <si>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</si>
  <si>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</si>
  <si>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</si>
  <si>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</si>
  <si>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</si>
  <si>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</si>
  <si>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</si>
  <si>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</si>
  <si>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</si>
  <si>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</si>
  <si>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</si>
  <si>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</si>
  <si>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</si>
  <si>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</si>
  <si>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</si>
  <si>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</si>
  <si>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</si>
  <si>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</si>
  <si>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</si>
  <si>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</si>
  <si>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</si>
  <si>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</si>
  <si>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</si>
  <si>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</si>
  <si>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</si>
  <si>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</si>
  <si>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</si>
  <si>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</si>
  <si>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</si>
  <si>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</si>
  <si>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</si>
  <si>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</si>
  <si>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</si>
  <si>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</si>
  <si>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</si>
  <si>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</si>
  <si>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</si>
  <si>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</si>
  <si>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</si>
  <si>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</si>
  <si>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</si>
  <si>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</si>
  <si>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</si>
  <si>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</si>
  <si>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</si>
  <si>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</si>
  <si>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</si>
  <si>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</si>
  <si>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</si>
  <si>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</si>
  <si>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</si>
  <si>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</si>
  <si>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</si>
  <si>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</si>
  <si>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</si>
  <si>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</si>
  <si>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</si>
  <si>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</si>
  <si>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</si>
  <si>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</si>
  <si>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</si>
  <si>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</si>
  <si>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</si>
  <si>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</si>
  <si>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</si>
  <si>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</si>
  <si>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</si>
  <si>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</si>
  <si>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</si>
  <si>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</si>
  <si>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</si>
  <si>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</si>
  <si>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</si>
  <si>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</si>
  <si>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</si>
  <si>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</si>
  <si>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</si>
  <si>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</si>
  <si>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</si>
  <si>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</si>
  <si>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</si>
  <si>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</si>
  <si>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</si>
  <si>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</si>
  <si>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</si>
  <si>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</si>
  <si>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</si>
  <si>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</si>
  <si>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</si>
  <si>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</si>
  <si>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</si>
  <si>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</si>
  <si>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</si>
  <si>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</si>
  <si>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</si>
  <si>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</si>
  <si>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</si>
  <si>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</si>
  <si>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</si>
  <si>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</si>
  <si>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</si>
  <si>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</si>
  <si>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</si>
  <si>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</si>
  <si>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</si>
  <si>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</si>
  <si>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</si>
  <si>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</si>
  <si>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</si>
  <si>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</si>
  <si>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</si>
  <si>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</si>
  <si>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</si>
  <si>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</si>
  <si>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</si>
  <si>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</si>
  <si>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</si>
  <si>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</si>
  <si>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</si>
  <si>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</si>
  <si>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</si>
  <si>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</si>
  <si>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</si>
  <si>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</si>
  <si>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</si>
  <si>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</si>
  <si>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</si>
  <si>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</si>
  <si>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</si>
  <si>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</si>
  <si>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</si>
  <si>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</si>
  <si>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</si>
  <si>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</si>
  <si>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</si>
  <si>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</si>
  <si>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</si>
  <si>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</si>
  <si>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</si>
  <si>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</si>
  <si>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</si>
  <si>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</si>
  <si>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</si>
  <si>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</si>
  <si>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</si>
  <si>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</si>
  <si>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</si>
  <si>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</si>
  <si>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</si>
  <si>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</si>
  <si>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</si>
  <si>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</si>
  <si>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</si>
  <si>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</si>
  <si>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</si>
  <si>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</si>
  <si>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</si>
  <si>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</si>
  <si>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</si>
  <si>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</si>
  <si>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</si>
  <si>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</si>
  <si>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</si>
  <si>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</si>
  <si>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</si>
  <si>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</si>
  <si>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</si>
  <si>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</si>
  <si>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</si>
  <si>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</si>
  <si>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</si>
  <si>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</si>
  <si>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</si>
  <si>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</si>
  <si>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</si>
  <si>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</si>
  <si>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</si>
  <si>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</si>
  <si>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</si>
  <si>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</si>
  <si>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</si>
  <si>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</si>
  <si>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</si>
  <si>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</si>
  <si>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</si>
  <si>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</si>
  <si>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</si>
  <si>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</si>
  <si>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</si>
  <si>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</si>
  <si>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</si>
  <si>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</si>
  <si>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</si>
  <si>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</si>
  <si>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</si>
  <si>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</si>
  <si>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</si>
  <si>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</si>
  <si>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</si>
  <si>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</si>
  <si>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</si>
  <si>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</si>
  <si>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</si>
  <si>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</si>
  <si>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</si>
  <si>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</si>
  <si>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</si>
  <si>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</si>
  <si>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</si>
  <si>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</si>
  <si>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</si>
  <si>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</si>
  <si>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</si>
  <si>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</si>
  <si>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</si>
  <si>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</si>
  <si>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</si>
  <si>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</si>
  <si>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</si>
  <si>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</si>
  <si>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</si>
  <si>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</si>
  <si>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</si>
  <si>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</si>
  <si>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</si>
  <si>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</si>
  <si>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</si>
  <si>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</si>
  <si>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</si>
  <si>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</si>
  <si>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</si>
  <si>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</si>
  <si>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</si>
  <si>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</si>
  <si>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</si>
  <si>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</si>
  <si>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</si>
  <si>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</si>
  <si>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</si>
  <si>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</si>
  <si>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</si>
  <si>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</si>
  <si>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</si>
  <si>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</si>
  <si>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</si>
  <si>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</si>
  <si>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</si>
  <si>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</si>
  <si>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</si>
  <si>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</si>
  <si>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</si>
  <si>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</si>
  <si>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</si>
  <si>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</si>
  <si>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</si>
  <si>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</si>
  <si>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</si>
  <si>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</si>
  <si>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</si>
  <si>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</si>
  <si>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</si>
  <si>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</si>
  <si>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</si>
  <si>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</si>
  <si>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</si>
  <si>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</si>
  <si>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</si>
  <si>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</si>
  <si>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</si>
  <si>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</si>
  <si>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</si>
  <si>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</si>
  <si>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</si>
  <si>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</si>
  <si>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</si>
  <si>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</si>
  <si>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</si>
  <si>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</si>
  <si>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</si>
  <si>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</si>
  <si>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</si>
  <si>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</si>
  <si>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</si>
  <si>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</si>
  <si>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</si>
  <si>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</si>
  <si>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</si>
  <si>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</si>
  <si>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</si>
  <si>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</si>
  <si>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</si>
  <si>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</si>
  <si>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</si>
  <si>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</si>
  <si>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</si>
  <si>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</si>
  <si>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</si>
  <si>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</si>
  <si>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</si>
  <si>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</si>
  <si>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</si>
  <si>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</si>
  <si>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</si>
  <si>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</si>
  <si>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</si>
  <si>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</si>
  <si>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</si>
  <si>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</si>
  <si>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</si>
  <si>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</si>
  <si>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</si>
  <si>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</si>
  <si>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</si>
  <si>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</si>
  <si>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</si>
  <si>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</si>
  <si>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</si>
  <si>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</si>
  <si>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</si>
  <si>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</si>
  <si>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</si>
  <si>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</si>
  <si>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</si>
  <si>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</si>
  <si>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</si>
  <si>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</si>
  <si>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</si>
  <si>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</si>
  <si>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</si>
  <si>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</si>
  <si>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</si>
  <si>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</si>
  <si>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</si>
  <si>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</si>
  <si>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</si>
  <si>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</si>
  <si>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</si>
  <si>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</si>
  <si>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</si>
  <si>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</si>
  <si>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</si>
  <si>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</si>
  <si>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</si>
  <si>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</si>
  <si>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</si>
  <si>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</si>
  <si>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</si>
  <si>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</si>
  <si>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</si>
  <si>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</si>
  <si>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</si>
  <si>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</si>
  <si>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</si>
  <si>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</si>
  <si>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</si>
  <si>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</si>
  <si>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</si>
  <si>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</si>
  <si>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</si>
  <si>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</si>
  <si>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</si>
  <si>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</si>
  <si>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</si>
  <si>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</si>
  <si>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</si>
  <si>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</si>
  <si>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</si>
  <si>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</si>
  <si>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</si>
  <si>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</si>
  <si>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</si>
  <si>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</si>
  <si>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</si>
  <si>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</si>
  <si>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</si>
  <si>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</si>
  <si>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</si>
  <si>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</si>
  <si>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</si>
  <si>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</si>
  <si>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</si>
  <si>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</si>
  <si>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</si>
  <si>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</si>
  <si>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</si>
  <si>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</si>
  <si>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</si>
  <si>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</si>
  <si>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</si>
  <si>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</si>
  <si>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</si>
  <si>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</si>
  <si>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</si>
  <si>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</si>
  <si>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</si>
  <si>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</si>
  <si>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</si>
  <si>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</si>
  <si>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</si>
  <si>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</si>
  <si>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</si>
  <si>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</si>
  <si>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</si>
  <si>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</si>
  <si>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</si>
  <si>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</si>
  <si>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</si>
  <si>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</si>
  <si>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</si>
  <si>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</si>
  <si>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</si>
  <si>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</si>
  <si>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</si>
  <si>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</si>
  <si>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</si>
  <si>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</si>
  <si>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</si>
  <si>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</si>
  <si>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</si>
  <si>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</si>
  <si>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</si>
  <si>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</si>
  <si>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</si>
  <si>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</si>
  <si>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</si>
  <si>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</si>
  <si>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</si>
  <si>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</si>
  <si>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</si>
  <si>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</si>
  <si>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</si>
  <si>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</si>
  <si>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</si>
  <si>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</si>
  <si>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</si>
  <si>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</si>
  <si>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</si>
  <si>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</si>
  <si>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</si>
  <si>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</si>
  <si>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</si>
  <si>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</si>
  <si>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</si>
  <si>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</si>
  <si>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</si>
  <si>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</si>
  <si>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</si>
  <si>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</si>
  <si>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</si>
  <si>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</si>
  <si>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</si>
  <si>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</si>
  <si>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</si>
  <si>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</si>
  <si>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</si>
  <si>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</si>
  <si>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</si>
  <si>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</si>
  <si>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</si>
  <si>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</si>
  <si>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</si>
  <si>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</si>
  <si>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</si>
  <si>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</si>
  <si>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</si>
  <si>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</si>
  <si>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</si>
  <si>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</si>
  <si>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</si>
  <si>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</si>
  <si>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</si>
  <si>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</si>
  <si>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</si>
  <si>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</si>
  <si>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</si>
  <si>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</si>
  <si>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</si>
  <si>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</si>
  <si>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</si>
  <si>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</si>
  <si>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</si>
  <si>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</si>
  <si>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</si>
  <si>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</si>
  <si>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</si>
  <si>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</si>
  <si>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</si>
  <si>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</si>
  <si>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</si>
  <si>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</si>
  <si>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</si>
  <si>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</si>
  <si>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</si>
  <si>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</si>
  <si>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</si>
  <si>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</si>
  <si>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</si>
  <si>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</si>
  <si>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</si>
  <si>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</si>
  <si>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</si>
  <si>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</si>
  <si>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</si>
  <si>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</si>
  <si>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</si>
  <si>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</si>
  <si>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</si>
  <si>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</si>
  <si>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</si>
  <si>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</si>
  <si>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</si>
  <si>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</si>
  <si>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</si>
  <si>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</si>
  <si>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</si>
  <si>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</si>
  <si>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</si>
  <si>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</si>
  <si>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</si>
  <si>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</si>
  <si>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</si>
  <si>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</si>
  <si>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</si>
  <si>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</si>
  <si>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</si>
  <si>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</si>
  <si>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</si>
  <si>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</si>
  <si>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</si>
  <si>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</si>
  <si>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</si>
  <si>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</si>
  <si>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</si>
  <si>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</si>
  <si>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</si>
  <si>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</si>
  <si>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</si>
  <si>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</si>
  <si>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</si>
  <si>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</si>
  <si>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</si>
  <si>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</si>
  <si>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</si>
  <si>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</si>
  <si>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</si>
  <si>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</si>
  <si>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</si>
  <si>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</si>
  <si>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</si>
  <si>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</si>
  <si>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</si>
  <si>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</si>
  <si>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</si>
  <si>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</si>
  <si>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</si>
  <si>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</si>
  <si>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</si>
  <si>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</si>
  <si>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</si>
  <si>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</si>
  <si>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</si>
  <si>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</si>
  <si>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</si>
  <si>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</si>
  <si>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</si>
  <si>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</si>
  <si>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</si>
  <si>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</si>
  <si>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</si>
  <si>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</si>
  <si>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</si>
  <si>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</si>
  <si>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</si>
  <si>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</si>
  <si>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</si>
  <si>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</si>
  <si>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</si>
  <si>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</si>
  <si>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</si>
  <si>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</si>
  <si>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</si>
  <si>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</si>
  <si>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</si>
  <si>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</si>
  <si>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</si>
  <si>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</si>
  <si>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</si>
  <si>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</si>
  <si>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</si>
  <si>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</si>
  <si>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</si>
  <si>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</si>
  <si>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</si>
  <si>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</si>
  <si>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</si>
  <si>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</si>
  <si>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</si>
  <si>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</si>
  <si>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</si>
  <si>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</si>
  <si>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</si>
  <si>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</si>
  <si>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</si>
  <si>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</si>
  <si>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</si>
  <si>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</si>
  <si>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</si>
  <si>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</si>
  <si>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</si>
  <si>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</si>
  <si>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</si>
  <si>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</si>
  <si>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</si>
  <si>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</si>
  <si>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</si>
  <si>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</si>
  <si>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</si>
  <si>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</si>
  <si>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</si>
  <si>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</si>
  <si>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</si>
  <si>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</si>
  <si>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</si>
  <si>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</si>
  <si>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</si>
  <si>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</si>
  <si>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</si>
  <si>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</si>
  <si>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</si>
  <si>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</si>
  <si>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</si>
  <si>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</si>
  <si>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</si>
  <si>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</si>
  <si>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</si>
  <si>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</si>
  <si>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</si>
  <si>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</si>
  <si>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</si>
  <si>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</si>
  <si>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</si>
  <si>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</si>
  <si>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</si>
  <si>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</si>
  <si>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</si>
  <si>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</si>
  <si>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</si>
  <si>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</si>
  <si>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</si>
  <si>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</si>
  <si>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</si>
  <si>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</si>
  <si>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</si>
  <si>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</si>
  <si>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</si>
  <si>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</si>
  <si>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</si>
  <si>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</si>
  <si>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</si>
  <si>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</si>
  <si>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</si>
  <si>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</si>
  <si>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</si>
  <si>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</si>
  <si>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</si>
  <si>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</si>
  <si>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</si>
  <si>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</si>
  <si>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</si>
  <si>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</si>
  <si>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</si>
  <si>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</si>
  <si>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</si>
  <si>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</si>
  <si>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</si>
  <si>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</si>
  <si>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</si>
  <si>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</si>
  <si>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</si>
  <si>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</si>
  <si>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</si>
  <si>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</si>
  <si>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</si>
  <si>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</si>
  <si>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</si>
  <si>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</si>
  <si>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</si>
  <si>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</si>
  <si>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</si>
  <si>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</si>
  <si>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</si>
  <si>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</si>
  <si>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</si>
  <si>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</si>
  <si>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</si>
  <si>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</si>
  <si>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</si>
  <si>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</si>
  <si>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</si>
  <si>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</si>
  <si>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</si>
  <si>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</si>
  <si>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</si>
  <si>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</si>
  <si>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</si>
  <si>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</si>
  <si>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</si>
  <si>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</si>
  <si>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</si>
  <si>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</si>
  <si>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</si>
  <si>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</si>
  <si>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</si>
  <si>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</si>
  <si>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</si>
  <si>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</si>
  <si>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</si>
  <si>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</si>
  <si>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</si>
  <si>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</si>
  <si>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</si>
  <si>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</si>
  <si>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</si>
  <si>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</si>
  <si>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</si>
  <si>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</si>
  <si>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</si>
  <si>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</si>
  <si>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</si>
  <si>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</si>
  <si>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</si>
  <si>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</si>
  <si>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</si>
  <si>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</si>
  <si>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</si>
  <si>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</si>
  <si>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</si>
  <si>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</si>
  <si>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</si>
  <si>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</si>
  <si>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</si>
  <si>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</si>
  <si>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</si>
  <si>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</si>
  <si>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</si>
  <si>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</si>
  <si>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</si>
  <si>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</si>
  <si>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</si>
  <si>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</si>
  <si>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</si>
  <si>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</si>
  <si>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</si>
  <si>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</si>
  <si>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</si>
  <si>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</si>
  <si>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</si>
  <si>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</si>
  <si>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</si>
  <si>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</si>
  <si>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</si>
  <si>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</si>
  <si>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</si>
  <si>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</si>
  <si>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</si>
  <si>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</si>
  <si>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</si>
  <si>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</si>
  <si>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</si>
  <si>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</si>
  <si>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</si>
  <si>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</si>
  <si>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</si>
  <si>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</si>
  <si>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</si>
  <si>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</si>
  <si>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</si>
  <si>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</si>
  <si>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</si>
  <si>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</si>
  <si>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</si>
  <si>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</si>
  <si>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</si>
  <si>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</si>
  <si>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</si>
  <si>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</si>
  <si>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</si>
  <si>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</si>
  <si>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</si>
  <si>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</si>
  <si>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</si>
  <si>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</si>
  <si>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</si>
  <si>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</si>
  <si>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</si>
  <si>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</si>
  <si>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</si>
  <si>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</si>
  <si>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</si>
  <si>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</si>
  <si>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</si>
  <si>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</si>
  <si>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</si>
  <si>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</si>
  <si>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</si>
  <si>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</si>
  <si>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</si>
  <si>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</si>
  <si>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</si>
  <si>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</si>
  <si>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</si>
  <si>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</si>
  <si>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</si>
  <si>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</si>
  <si>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</si>
  <si>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</si>
  <si>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</si>
  <si>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</si>
  <si>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</si>
  <si>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</si>
  <si>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</si>
  <si>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</si>
  <si>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</si>
  <si>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</si>
  <si>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</si>
  <si>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</si>
  <si>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</si>
  <si>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</si>
  <si>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</si>
  <si>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</si>
  <si>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</si>
  <si>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</si>
  <si>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</si>
  <si>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</si>
  <si>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</si>
  <si>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</si>
  <si>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</si>
  <si>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</si>
  <si>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</si>
  <si>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</si>
  <si>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</si>
  <si>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</si>
  <si>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</si>
  <si>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</si>
  <si>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</si>
  <si>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</si>
  <si>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</si>
  <si>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</si>
  <si>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</si>
  <si>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</si>
  <si>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</si>
  <si>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</si>
  <si>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</si>
  <si>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</si>
  <si>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</si>
  <si>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</si>
  <si>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</si>
  <si>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</si>
  <si>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</si>
  <si>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</si>
  <si>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</si>
  <si>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</si>
  <si>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</si>
  <si>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</si>
  <si>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</si>
  <si>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</si>
  <si>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</si>
  <si>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</si>
  <si>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</si>
  <si>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</si>
  <si>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</si>
  <si>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</si>
  <si>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</si>
  <si>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</si>
  <si>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</si>
  <si>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</si>
  <si>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</si>
  <si>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</si>
  <si>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</si>
  <si>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</si>
  <si>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</si>
  <si>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</si>
  <si>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</si>
  <si>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</si>
  <si>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</si>
  <si>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</si>
  <si>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</si>
  <si>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</si>
  <si>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</si>
  <si>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</si>
  <si>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</si>
  <si>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</si>
  <si>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</si>
  <si>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</si>
  <si>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</si>
  <si>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</si>
  <si>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</si>
  <si>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</si>
  <si>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</si>
  <si>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</si>
  <si>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</si>
  <si>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</si>
  <si>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</si>
  <si>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</si>
  <si>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</si>
  <si>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</si>
  <si>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</si>
  <si>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</si>
  <si>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</si>
  <si>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</si>
  <si>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</si>
  <si>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</si>
  <si>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</si>
  <si>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</si>
  <si>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</si>
  <si>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</si>
  <si>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</si>
  <si>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</si>
  <si>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</si>
  <si>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</si>
  <si>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</si>
  <si>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</si>
  <si>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</si>
  <si>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</si>
  <si>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</si>
  <si>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</si>
  <si>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</si>
  <si>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</si>
  <si>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</si>
  <si>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</si>
  <si>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</si>
  <si>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</si>
  <si>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</si>
  <si>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</si>
  <si>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</si>
  <si>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</si>
  <si>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</si>
  <si>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</si>
  <si>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</si>
  <si>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</si>
  <si>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</si>
  <si>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</si>
  <si>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</si>
  <si>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</si>
  <si>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</si>
  <si>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</si>
  <si>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</si>
  <si>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</si>
  <si>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</si>
  <si>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</si>
  <si>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</si>
  <si>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</si>
  <si>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</si>
  <si>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</si>
  <si>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</si>
  <si>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</si>
  <si>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</si>
  <si>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</si>
  <si>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</si>
  <si>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</si>
  <si>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</si>
  <si>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</si>
  <si>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</si>
  <si>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</si>
  <si>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</si>
  <si>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</si>
  <si>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</si>
  <si>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</si>
  <si>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</si>
  <si>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</si>
  <si>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</si>
  <si>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</si>
  <si>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</si>
  <si>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</si>
  <si>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</si>
  <si>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</si>
  <si>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</si>
  <si>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</si>
  <si>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</si>
  <si>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</si>
  <si>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</si>
  <si>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</si>
  <si>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</si>
  <si>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</si>
  <si>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</si>
  <si>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</si>
  <si>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</si>
  <si>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</si>
  <si>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</si>
  <si>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</si>
  <si>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</si>
  <si>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</si>
  <si>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</si>
  <si>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</si>
  <si>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</si>
  <si>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</si>
  <si>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</si>
  <si>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</si>
  <si>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</si>
  <si>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</si>
  <si>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</si>
  <si>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</si>
  <si>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</si>
  <si>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</si>
  <si>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</si>
  <si>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</si>
  <si>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</si>
  <si>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</si>
  <si>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</si>
  <si>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</si>
  <si>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</si>
  <si>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</si>
  <si>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</si>
  <si>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</si>
  <si>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</si>
  <si>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</si>
  <si>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</si>
  <si>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</si>
  <si>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</si>
  <si>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</si>
  <si>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</si>
  <si>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</si>
  <si>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</si>
  <si>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</si>
  <si>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</si>
  <si>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</si>
  <si>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</si>
  <si>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</si>
  <si>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</si>
  <si>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</si>
  <si>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</si>
  <si>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</si>
  <si>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</si>
  <si>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</si>
  <si>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</si>
  <si>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</si>
  <si>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</si>
  <si>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</si>
  <si>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</si>
  <si>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</si>
  <si>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</si>
  <si>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</si>
  <si>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</si>
  <si>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</si>
  <si>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</si>
  <si>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</si>
  <si>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</si>
  <si>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</si>
  <si>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</si>
  <si>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</si>
  <si>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</si>
  <si>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</si>
  <si>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</si>
  <si>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</si>
  <si>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</si>
  <si>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</si>
  <si>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</si>
  <si>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</si>
  <si>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</si>
  <si>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</si>
  <si>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</si>
  <si>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</si>
  <si>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</si>
  <si>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</si>
  <si>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</si>
  <si>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</si>
  <si>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</si>
  <si>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</si>
  <si>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</si>
  <si>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</si>
  <si>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</si>
  <si>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</si>
  <si>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</si>
  <si>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</si>
  <si>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</si>
  <si>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</si>
  <si>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</si>
  <si>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</si>
  <si>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</si>
  <si>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</si>
  <si>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</si>
  <si>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</si>
  <si>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</si>
  <si>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</si>
  <si>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</si>
  <si>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</si>
  <si>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</si>
  <si>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</si>
  <si>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</si>
  <si>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</si>
  <si>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</si>
  <si>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</si>
  <si>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</si>
  <si>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</si>
  <si>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</si>
  <si>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</si>
  <si>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</si>
  <si>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</si>
  <si>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</si>
  <si>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</si>
  <si>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</si>
  <si>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</si>
  <si>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</si>
  <si>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</si>
  <si>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</si>
  <si>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</si>
  <si>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</si>
  <si>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</si>
  <si>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</si>
  <si>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</si>
  <si>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</si>
  <si>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</si>
  <si>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</si>
  <si>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</si>
  <si>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</si>
  <si>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</si>
  <si>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</si>
  <si>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</si>
  <si>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</si>
  <si>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</si>
  <si>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</si>
  <si>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</si>
  <si>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</si>
  <si>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</si>
  <si>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</si>
  <si>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</si>
  <si>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</si>
  <si>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</si>
  <si>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</si>
  <si>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</si>
  <si>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</si>
  <si>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</si>
  <si>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</si>
  <si>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</si>
  <si>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</si>
  <si>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</si>
  <si>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</si>
  <si>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</si>
  <si>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</si>
  <si>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</si>
  <si>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</si>
  <si>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</si>
  <si>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</si>
  <si>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</si>
  <si>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</si>
  <si>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</si>
  <si>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</si>
  <si>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</si>
  <si>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</si>
  <si>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</si>
  <si>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</si>
  <si>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</si>
  <si>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</si>
  <si>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</si>
  <si>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</si>
  <si>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</si>
  <si>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</si>
  <si>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</si>
  <si>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</si>
  <si>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</si>
  <si>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</si>
  <si>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</si>
  <si>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</si>
  <si>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</si>
  <si>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</si>
  <si>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</si>
  <si>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</si>
  <si>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</si>
  <si>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</si>
  <si>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</si>
  <si>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</si>
  <si>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</si>
  <si>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</si>
  <si>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</si>
  <si>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</si>
  <si>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</si>
  <si>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</si>
  <si>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</si>
  <si>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</si>
  <si>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</si>
  <si>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</si>
  <si>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</si>
  <si>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</si>
  <si>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</si>
  <si>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</si>
  <si>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</si>
  <si>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</si>
  <si>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</si>
  <si>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</si>
  <si>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</si>
  <si>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</si>
  <si>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</si>
  <si>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</si>
  <si>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</si>
  <si>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</si>
  <si>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</si>
  <si>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</si>
  <si>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</si>
  <si>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</si>
  <si>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</si>
  <si>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</si>
  <si>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</si>
  <si>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</si>
  <si>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</si>
  <si>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</si>
  <si>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</si>
  <si>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</si>
  <si>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</si>
  <si>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</si>
  <si>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</si>
  <si>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</si>
  <si>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</si>
  <si>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</si>
  <si>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</si>
  <si>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</si>
  <si>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</si>
  <si>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</si>
  <si>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</si>
  <si>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</si>
  <si>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</si>
  <si>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</si>
  <si>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</si>
  <si>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</si>
  <si>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</si>
  <si>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</si>
  <si>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</si>
  <si>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</si>
  <si>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</si>
  <si>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</si>
  <si>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</si>
  <si>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</si>
  <si>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</si>
  <si>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</si>
  <si>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</si>
  <si>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</si>
  <si>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</si>
  <si>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</si>
  <si>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</si>
  <si>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</si>
  <si>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</si>
  <si>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</si>
  <si>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</si>
  <si>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</si>
  <si>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</si>
  <si>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</si>
  <si>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</si>
  <si>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</si>
  <si>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</si>
  <si>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</si>
  <si>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</si>
  <si>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</si>
  <si>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</si>
  <si>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</si>
  <si>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</si>
  <si>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</si>
  <si>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</si>
  <si>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</si>
  <si>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</si>
  <si>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</si>
  <si>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</si>
  <si>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</si>
  <si>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</si>
  <si>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</si>
  <si>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</si>
  <si>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</si>
  <si>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</si>
  <si>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</si>
  <si>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</si>
  <si>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</si>
  <si>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</si>
  <si>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</si>
  <si>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</si>
  <si>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</si>
  <si>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</si>
  <si>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</si>
  <si>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</si>
  <si>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</si>
  <si>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</si>
  <si>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</si>
  <si>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</si>
  <si>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</si>
  <si>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</si>
  <si>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</si>
  <si>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</si>
  <si>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</si>
  <si>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</si>
  <si>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</si>
  <si>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</si>
  <si>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</si>
  <si>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</si>
  <si>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</si>
  <si>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</si>
  <si>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</si>
  <si>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</si>
  <si>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</si>
  <si>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</si>
  <si>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</si>
  <si>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</si>
  <si>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</si>
  <si>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</si>
  <si>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</si>
  <si>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</si>
  <si>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</si>
  <si>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</si>
  <si>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</si>
  <si>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</si>
  <si>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</si>
  <si>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</si>
  <si>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</si>
  <si>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</si>
  <si>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</si>
  <si>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</si>
  <si>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</si>
  <si>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</si>
  <si>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</si>
  <si>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</si>
  <si>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</si>
  <si>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</si>
  <si>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</si>
  <si>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</si>
  <si>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</si>
  <si>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</si>
  <si>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</si>
  <si>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</si>
  <si>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</si>
  <si>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</si>
  <si>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</si>
  <si>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</si>
  <si>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</si>
  <si>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</si>
  <si>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</si>
  <si>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</si>
  <si>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</si>
  <si>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</si>
  <si>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</si>
  <si>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</si>
  <si>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</si>
  <si>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</si>
  <si>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</si>
  <si>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</si>
  <si>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</si>
  <si>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</si>
  <si>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</si>
  <si>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</si>
  <si>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</si>
  <si>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</si>
  <si>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</si>
  <si>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</si>
  <si>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</si>
  <si>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</si>
  <si>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</si>
  <si>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</si>
  <si>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</si>
  <si>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</si>
  <si>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</si>
  <si>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</si>
  <si>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</si>
  <si>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</si>
  <si>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</si>
  <si>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</si>
  <si>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</si>
  <si>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</si>
  <si>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</si>
  <si>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</si>
  <si>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</si>
  <si>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</si>
  <si>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</si>
  <si>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</si>
  <si>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</si>
  <si>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</si>
  <si>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</si>
  <si>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</si>
  <si>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</si>
  <si>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</si>
  <si>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</si>
  <si>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</si>
  <si>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</si>
  <si>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</si>
  <si>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</si>
  <si>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</si>
  <si>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</si>
  <si>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</si>
  <si>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</si>
  <si>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</si>
  <si>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</si>
  <si>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</si>
  <si>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</si>
  <si>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</si>
  <si>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</si>
  <si>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</si>
  <si>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</si>
  <si>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</si>
  <si>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</si>
  <si>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</si>
  <si>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</si>
  <si>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</si>
  <si>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</si>
  <si>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</si>
  <si>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</si>
  <si>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</si>
  <si>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</si>
  <si>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</si>
  <si>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</si>
  <si>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</si>
  <si>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</si>
  <si>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</si>
  <si>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</si>
  <si>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</si>
  <si>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</si>
  <si>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</si>
  <si>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</si>
  <si>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</si>
  <si>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</si>
  <si>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</si>
  <si>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</si>
  <si>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</si>
  <si>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</si>
  <si>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</si>
  <si>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</si>
  <si>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</si>
  <si>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</si>
  <si>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</si>
  <si>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</si>
  <si>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</si>
  <si>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</si>
  <si>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</si>
  <si>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</si>
  <si>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</si>
  <si>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</si>
  <si>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</si>
  <si>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</si>
  <si>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</si>
  <si>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</si>
  <si>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</si>
  <si>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</si>
  <si>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</si>
  <si>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</si>
  <si>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</si>
  <si>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</si>
  <si>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</si>
  <si>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</si>
  <si>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</si>
  <si>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</si>
  <si>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</si>
  <si>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</si>
  <si>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</si>
  <si>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</si>
  <si>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</si>
  <si>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</si>
  <si>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</si>
  <si>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</si>
  <si>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</si>
  <si>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</si>
  <si>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</si>
  <si>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</si>
  <si>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</si>
  <si>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</si>
  <si>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</si>
  <si>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</si>
  <si>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</si>
  <si>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</si>
  <si>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</si>
  <si>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</si>
  <si>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</si>
  <si>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</si>
  <si>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</si>
  <si>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</si>
  <si>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</si>
  <si>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</si>
  <si>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</si>
  <si>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</si>
  <si>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</si>
  <si>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</si>
  <si>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</si>
  <si>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</si>
  <si>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</si>
  <si>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</si>
  <si>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</si>
  <si>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</si>
  <si>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</si>
  <si>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</si>
  <si>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</si>
  <si>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</si>
  <si>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</si>
  <si>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</si>
  <si>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</si>
  <si>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</si>
  <si>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</si>
  <si>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</si>
  <si>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</si>
  <si>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</si>
  <si>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</si>
  <si>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</si>
  <si>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</si>
  <si>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</si>
  <si>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</si>
  <si>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</si>
  <si>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</si>
  <si>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</si>
  <si>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</si>
  <si>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</si>
  <si>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</si>
  <si>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</si>
  <si>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</si>
  <si>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</si>
  <si>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</si>
  <si>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</si>
  <si>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</si>
  <si>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</si>
  <si>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</si>
  <si>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</si>
  <si>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</si>
  <si>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</si>
  <si>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</si>
  <si>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</si>
  <si>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</si>
  <si>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</si>
  <si>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</si>
  <si>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</si>
  <si>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</si>
  <si>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</si>
  <si>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</si>
  <si>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</si>
  <si>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</si>
  <si>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</si>
  <si>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</si>
  <si>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</si>
  <si>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</si>
  <si>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</si>
  <si>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</si>
  <si>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</si>
  <si>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</si>
  <si>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</si>
  <si>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</si>
  <si>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</si>
  <si>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</si>
  <si>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</si>
  <si>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</si>
  <si>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</si>
  <si>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</si>
  <si>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</si>
  <si>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</si>
  <si>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</si>
  <si>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</si>
  <si>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</si>
  <si>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</si>
  <si>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</si>
  <si>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</si>
  <si>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</si>
  <si>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</si>
  <si>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</si>
  <si>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</si>
  <si>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</si>
  <si>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</si>
  <si>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</si>
  <si>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</si>
  <si>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</si>
  <si>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</si>
  <si>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</si>
  <si>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</si>
  <si>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</si>
  <si>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</si>
  <si>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</si>
  <si>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</si>
  <si>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</si>
  <si>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</si>
  <si>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</si>
  <si>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</si>
  <si>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</si>
  <si>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</si>
  <si>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</si>
  <si>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</si>
  <si>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</si>
  <si>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</si>
  <si>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</si>
  <si>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</si>
  <si>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</si>
  <si>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</si>
  <si>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</si>
  <si>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</si>
  <si>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</si>
  <si>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</si>
  <si>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</si>
  <si>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</si>
  <si>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</si>
  <si>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</si>
  <si>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</si>
  <si>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</si>
  <si>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</si>
  <si>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</si>
  <si>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</si>
  <si>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</si>
  <si>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</si>
  <si>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</si>
  <si>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</si>
  <si>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</si>
  <si>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</si>
  <si>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</si>
  <si>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</si>
  <si>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</si>
  <si>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</si>
  <si>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</si>
  <si>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</si>
  <si>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</si>
  <si>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</si>
  <si>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</si>
  <si>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</si>
  <si>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</si>
  <si>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</si>
  <si>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</si>
  <si>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</si>
  <si>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</si>
  <si>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</si>
  <si>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</si>
  <si>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</si>
  <si>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</si>
  <si>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</si>
  <si>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</si>
  <si>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</si>
  <si>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</si>
  <si>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</si>
  <si>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</si>
  <si>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</si>
  <si>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</si>
  <si>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</si>
  <si>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</si>
  <si>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</si>
  <si>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</si>
  <si>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</si>
  <si>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</si>
  <si>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</si>
  <si>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</si>
  <si>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</si>
  <si>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</si>
  <si>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</si>
  <si>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</si>
  <si>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</si>
  <si>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</si>
  <si>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</si>
  <si>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</si>
  <si>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</si>
  <si>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</si>
  <si>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</si>
  <si>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</si>
  <si>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</si>
  <si>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</si>
  <si>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</si>
  <si>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</si>
  <si>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</si>
  <si>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</si>
  <si>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</si>
  <si>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</si>
  <si>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</si>
  <si>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</si>
  <si>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</si>
  <si>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</si>
  <si>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</si>
  <si>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</si>
  <si>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</si>
  <si>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</si>
  <si>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</si>
  <si>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</si>
  <si>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</si>
  <si>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</si>
  <si>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</si>
  <si>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</si>
  <si>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</si>
  <si>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</si>
  <si>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</si>
  <si>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</si>
  <si>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</si>
  <si>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</si>
  <si>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</si>
  <si>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</si>
  <si>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</si>
  <si>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</si>
  <si>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</si>
  <si>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</si>
  <si>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</si>
  <si>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</si>
  <si>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</si>
  <si>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</si>
  <si>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</si>
  <si>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</si>
  <si>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</si>
  <si>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</si>
  <si>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</si>
  <si>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</si>
  <si>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</si>
  <si>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</si>
  <si>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</si>
  <si>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</si>
  <si>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</si>
  <si>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</si>
  <si>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</si>
  <si>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</si>
  <si>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</si>
  <si>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</si>
  <si>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</si>
  <si>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</si>
  <si>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</si>
  <si>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</si>
  <si>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</si>
  <si>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</si>
  <si>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</si>
  <si>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</si>
  <si>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</si>
  <si>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</si>
  <si>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</si>
  <si>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</si>
  <si>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</si>
  <si>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</si>
  <si>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</si>
  <si>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</si>
  <si>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</si>
  <si>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</si>
  <si>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</si>
  <si>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</si>
  <si>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</si>
  <si>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</si>
  <si>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</si>
  <si>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</si>
  <si>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</si>
  <si>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</si>
  <si>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</si>
  <si>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</si>
  <si>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</si>
  <si>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</si>
  <si>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</si>
  <si>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</si>
  <si>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</si>
  <si>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</si>
  <si>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</si>
  <si>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</si>
  <si>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</si>
  <si>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</si>
  <si>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</si>
  <si>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</si>
  <si>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</si>
  <si>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</si>
  <si>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</si>
  <si>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</si>
  <si>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</si>
  <si>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</si>
  <si>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</si>
  <si>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</si>
  <si>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</si>
  <si>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</si>
  <si>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</si>
  <si>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</si>
  <si>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</si>
  <si>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</si>
  <si>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</si>
  <si>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</si>
  <si>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</si>
  <si>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</si>
  <si>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</si>
  <si>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</si>
  <si>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</si>
  <si>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</si>
  <si>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</si>
  <si>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</si>
  <si>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</si>
  <si>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</si>
  <si>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</si>
  <si>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</si>
  <si>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</si>
  <si>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</si>
  <si>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</si>
  <si>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</si>
  <si>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</si>
  <si>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</si>
  <si>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</si>
  <si>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</si>
  <si>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</si>
  <si>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</si>
  <si>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</si>
  <si>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</si>
  <si>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</si>
  <si>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</si>
  <si>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</si>
  <si>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</si>
  <si>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</si>
  <si>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</si>
  <si>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</si>
  <si>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</si>
  <si>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</si>
  <si>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</si>
  <si>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</si>
  <si>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</si>
  <si>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</si>
  <si>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</si>
  <si>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</si>
  <si>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</si>
  <si>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</si>
  <si>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</si>
  <si>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</si>
  <si>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</si>
  <si>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</si>
  <si>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</si>
  <si>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</si>
  <si>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</si>
  <si>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</si>
  <si>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</si>
  <si>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</si>
  <si>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</si>
  <si>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</si>
  <si>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</si>
  <si>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</si>
  <si>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</si>
  <si>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</si>
  <si>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</si>
  <si>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</si>
  <si>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</si>
  <si>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</si>
  <si>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</si>
  <si>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</si>
  <si>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</si>
  <si>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</si>
  <si>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</si>
  <si>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</si>
  <si>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</si>
  <si>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</si>
  <si>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</si>
  <si>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</si>
  <si>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</si>
  <si>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</si>
  <si>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</si>
  <si>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</si>
  <si>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</si>
  <si>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</si>
  <si>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</si>
  <si>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</si>
  <si>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</si>
  <si>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</si>
  <si>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</si>
  <si>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</si>
  <si>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</si>
  <si>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</si>
  <si>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</si>
  <si>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</si>
  <si>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</si>
  <si>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</si>
  <si>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</si>
  <si>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</si>
  <si>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</si>
  <si>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</si>
  <si>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</si>
  <si>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</si>
  <si>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</si>
  <si>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</si>
  <si>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</si>
  <si>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</si>
  <si>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</si>
  <si>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</si>
  <si>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</si>
  <si>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</si>
  <si>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</si>
  <si>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</si>
  <si>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</si>
  <si>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</si>
  <si>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</si>
  <si>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</si>
  <si>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</si>
  <si>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</si>
  <si>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</si>
  <si>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</si>
  <si>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</si>
  <si>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</si>
  <si>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</si>
  <si>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</si>
  <si>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</si>
  <si>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</si>
  <si>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</si>
  <si>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</si>
  <si>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</si>
  <si>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</si>
  <si>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</si>
  <si>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</si>
  <si>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</si>
  <si>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</si>
  <si>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</si>
  <si>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</si>
  <si>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</si>
  <si>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</si>
  <si>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</si>
  <si>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</si>
  <si>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</si>
  <si>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</si>
  <si>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</si>
  <si>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</si>
  <si>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</si>
  <si>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</si>
  <si>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</si>
  <si>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</si>
  <si>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</si>
  <si>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</si>
  <si>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</si>
  <si>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</si>
  <si>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</si>
  <si>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</si>
  <si>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</si>
  <si>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</si>
  <si>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</si>
  <si>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</si>
  <si>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</si>
  <si>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</si>
  <si>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</si>
  <si>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</si>
  <si>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</si>
  <si>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</si>
  <si>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</si>
  <si>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</si>
  <si>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</si>
  <si>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</si>
  <si>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</si>
  <si>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</si>
  <si>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</si>
  <si>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</si>
  <si>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</si>
  <si>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</si>
  <si>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</si>
  <si>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</si>
  <si>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</si>
  <si>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</si>
  <si>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</si>
  <si>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</si>
  <si>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</si>
  <si>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</si>
  <si>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</si>
  <si>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</si>
  <si>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</si>
  <si>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</si>
  <si>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</si>
  <si>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</si>
  <si>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</si>
  <si>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</si>
  <si>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</si>
  <si>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</si>
  <si>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</si>
  <si>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</si>
  <si>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</si>
  <si>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</si>
  <si>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</si>
  <si>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</si>
  <si>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</si>
  <si>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</si>
  <si>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</si>
  <si>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</si>
  <si>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</si>
  <si>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</si>
  <si>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</si>
  <si>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</si>
  <si>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</si>
  <si>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</si>
  <si>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</si>
  <si>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</si>
  <si>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</si>
  <si>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</si>
  <si>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</si>
  <si>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</si>
  <si>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</si>
  <si>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</si>
  <si>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</si>
  <si>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</si>
  <si>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</si>
  <si>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</si>
  <si>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</si>
  <si>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</si>
  <si>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</si>
  <si>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</si>
  <si>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</si>
  <si>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</si>
  <si>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</si>
  <si>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</si>
  <si>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</si>
  <si>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</si>
  <si>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</si>
  <si>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</si>
  <si>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</si>
  <si>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</si>
  <si>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</si>
  <si>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</si>
  <si>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</si>
  <si>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</si>
  <si>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</si>
  <si>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</si>
  <si>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</si>
  <si>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</si>
  <si>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</si>
  <si>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</si>
  <si>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</si>
  <si>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</si>
  <si>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</si>
  <si>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</si>
  <si>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</si>
  <si>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</si>
  <si>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</si>
  <si>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</si>
  <si>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</si>
  <si>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</si>
  <si>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</si>
  <si>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</si>
  <si>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</si>
  <si>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</si>
  <si>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</si>
  <si>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</si>
  <si>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</si>
  <si>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</si>
  <si>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</si>
  <si>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</si>
  <si>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</si>
  <si>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</si>
  <si>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</si>
  <si>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</si>
  <si>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</si>
  <si>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</si>
  <si>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</si>
  <si>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</si>
  <si>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</si>
  <si>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</si>
  <si>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</si>
  <si>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</si>
  <si>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</si>
  <si>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</si>
  <si>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</si>
  <si>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</si>
  <si>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</si>
  <si>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</si>
  <si>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</si>
  <si>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</si>
  <si>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</si>
  <si>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</si>
  <si>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</si>
  <si>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</si>
  <si>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</si>
  <si>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</si>
  <si>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</si>
  <si>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</si>
  <si>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</si>
  <si>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</si>
  <si>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</si>
  <si>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</si>
  <si>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</si>
  <si>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</si>
  <si>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</si>
  <si>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</si>
  <si>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</si>
  <si>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</si>
  <si>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</si>
  <si>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</si>
  <si>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</si>
  <si>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</si>
  <si>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</si>
  <si>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</si>
  <si>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</si>
  <si>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</si>
  <si>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</si>
  <si>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</si>
  <si>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</si>
  <si>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</si>
  <si>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</si>
  <si>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</si>
  <si>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</si>
  <si>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</si>
  <si>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</si>
  <si>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</si>
  <si>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</si>
  <si>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</si>
  <si>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</si>
  <si>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</si>
  <si>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</si>
  <si>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</si>
  <si>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</si>
  <si>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</si>
  <si>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</si>
  <si>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</si>
  <si>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</si>
  <si>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</si>
  <si>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</si>
  <si>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</si>
  <si>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</si>
  <si>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</si>
  <si>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</si>
  <si>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</si>
  <si>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</si>
  <si>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</si>
  <si>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</si>
  <si>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</si>
  <si>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</si>
  <si>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</si>
  <si>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</si>
  <si>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</si>
  <si>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</si>
  <si>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</si>
  <si>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</si>
  <si>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</si>
  <si>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</si>
  <si>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</si>
  <si>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</si>
  <si>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</si>
  <si>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</si>
  <si>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</si>
  <si>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</si>
  <si>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</si>
  <si>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</si>
  <si>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</si>
  <si>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</si>
  <si>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</si>
  <si>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</si>
  <si>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</si>
  <si>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</si>
  <si>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</si>
  <si>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</si>
  <si>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</si>
  <si>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</si>
  <si>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</si>
  <si>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</si>
  <si>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</si>
  <si>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</si>
  <si>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</si>
  <si>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</si>
  <si>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</si>
  <si>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</si>
  <si>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</si>
  <si>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</si>
  <si>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</si>
  <si>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</si>
  <si>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</si>
  <si>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</si>
  <si>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</si>
  <si>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</si>
  <si>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</si>
  <si>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</si>
  <si>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</si>
  <si>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</si>
  <si>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</si>
  <si>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</si>
  <si>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</si>
  <si>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</si>
  <si>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</si>
  <si>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</si>
  <si>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</si>
  <si>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</si>
  <si>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</si>
  <si>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</si>
  <si>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</si>
  <si>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</si>
  <si>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</si>
  <si>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</si>
  <si>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</si>
  <si>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</si>
  <si>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</si>
  <si>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</si>
  <si>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</si>
  <si>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</si>
  <si>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</si>
  <si>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</si>
  <si>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</si>
  <si>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</si>
  <si>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</si>
  <si>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</si>
  <si>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</si>
  <si>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</si>
  <si>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</si>
  <si>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</si>
  <si>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</si>
  <si>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</si>
  <si>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</si>
  <si>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</si>
  <si>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</si>
  <si>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</si>
  <si>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</si>
  <si>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</si>
  <si>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</si>
  <si>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</si>
  <si>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</si>
  <si>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</si>
  <si>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</si>
  <si>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</si>
  <si>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</si>
  <si>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</si>
  <si>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</si>
  <si>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</si>
  <si>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</si>
  <si>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</si>
  <si>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</si>
  <si>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</si>
  <si>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</si>
  <si>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</si>
  <si>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</si>
  <si>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</si>
  <si>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</si>
  <si>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</si>
  <si>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</si>
  <si>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</si>
  <si>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</si>
  <si>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</si>
  <si>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</si>
  <si>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</si>
  <si>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</si>
  <si>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</si>
  <si>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</si>
  <si>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</si>
  <si>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</si>
  <si>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</si>
  <si>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</si>
  <si>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</si>
  <si>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</si>
  <si>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</si>
  <si>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</si>
  <si>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</si>
  <si>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</si>
  <si>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</si>
  <si>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</si>
  <si>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</si>
  <si>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</si>
  <si>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</si>
  <si>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</si>
  <si>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</si>
  <si>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</si>
  <si>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</si>
  <si>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</si>
  <si>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</si>
  <si>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</si>
  <si>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</si>
  <si>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</si>
  <si>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</si>
  <si>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</si>
  <si>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</si>
  <si>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</si>
  <si>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</si>
  <si>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</si>
  <si>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</si>
  <si>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</si>
  <si>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</si>
  <si>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</si>
  <si>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</si>
  <si>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</si>
  <si>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</si>
  <si>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</si>
  <si>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</si>
  <si>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</si>
  <si>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</si>
  <si>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</si>
  <si>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</si>
  <si>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</si>
  <si>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</si>
  <si>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</si>
  <si>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</si>
  <si>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</si>
  <si>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</si>
  <si>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</si>
  <si>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</si>
  <si>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</si>
  <si>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</si>
  <si>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</si>
  <si>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</si>
  <si>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</si>
  <si>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</si>
  <si>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</si>
  <si>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</si>
  <si>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</si>
  <si>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</si>
  <si>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</si>
  <si>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</si>
  <si>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</si>
  <si>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</si>
  <si>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</si>
  <si>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</si>
  <si>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</si>
  <si>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</si>
  <si>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</si>
  <si>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</si>
  <si>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</si>
  <si>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</si>
  <si>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</si>
  <si>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</si>
  <si>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</si>
  <si>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</si>
  <si>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</si>
  <si>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</si>
  <si>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</si>
  <si>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</si>
  <si>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</si>
  <si>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</si>
  <si>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</si>
  <si>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</si>
  <si>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</si>
  <si>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</si>
  <si>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</si>
  <si>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</si>
  <si>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</si>
  <si>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</si>
  <si>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</si>
  <si>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</si>
  <si>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</si>
  <si>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</si>
  <si>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</si>
  <si>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</si>
  <si>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</si>
  <si>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</si>
  <si>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</si>
  <si>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</si>
  <si>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</si>
  <si>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</si>
  <si>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</si>
  <si>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</si>
  <si>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</si>
  <si>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</si>
  <si>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</si>
  <si>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</si>
  <si>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</si>
  <si>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</si>
  <si>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</si>
  <si>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</si>
  <si>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</si>
  <si>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</si>
  <si>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</si>
  <si>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</si>
  <si>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</si>
  <si>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</si>
  <si>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</si>
  <si>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</si>
  <si>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</si>
  <si>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</si>
  <si>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</si>
  <si>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</si>
  <si>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</si>
  <si>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</si>
  <si>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</si>
  <si>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</si>
  <si>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</si>
  <si>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</si>
  <si>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</si>
  <si>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</si>
  <si>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</si>
  <si>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</si>
  <si>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</si>
  <si>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</si>
  <si>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</si>
  <si>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</si>
  <si>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</si>
  <si>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</si>
  <si>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</si>
  <si>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</si>
  <si>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</si>
  <si>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</si>
  <si>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</si>
  <si>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</si>
  <si>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</si>
  <si>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</si>
  <si>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</si>
  <si>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</si>
  <si>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</si>
  <si>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</si>
  <si>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</si>
  <si>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</si>
  <si>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</si>
  <si>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</si>
  <si>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</si>
  <si>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</si>
  <si>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</si>
  <si>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</si>
  <si>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</si>
  <si>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</si>
  <si>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</si>
  <si>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</si>
  <si>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</si>
  <si>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</si>
  <si>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</si>
  <si>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</si>
  <si>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</si>
  <si>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</si>
  <si>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</si>
  <si>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</si>
  <si>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</si>
  <si>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</si>
  <si>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</si>
  <si>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</si>
  <si>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</si>
  <si>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</si>
  <si>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</si>
  <si>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</si>
  <si>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</si>
  <si>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</si>
  <si>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</si>
  <si>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</si>
  <si>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</si>
  <si>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</si>
  <si>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</si>
  <si>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</si>
  <si>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</si>
  <si>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</si>
  <si>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</si>
  <si>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</si>
  <si>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</si>
  <si>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</si>
  <si>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</si>
  <si>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</si>
  <si>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</si>
  <si>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</si>
  <si>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</si>
  <si>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</si>
  <si>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</si>
  <si>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</si>
  <si>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</si>
  <si>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</si>
  <si>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</si>
  <si>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</si>
  <si>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</si>
  <si>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</si>
  <si>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</si>
  <si>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</si>
  <si>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</si>
  <si>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</si>
  <si>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</si>
  <si>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</si>
  <si>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</si>
  <si>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</si>
  <si>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</si>
  <si>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</si>
  <si>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</si>
  <si>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</si>
  <si>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</si>
  <si>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</si>
  <si>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</si>
  <si>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</si>
  <si>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</si>
  <si>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</si>
  <si>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</si>
  <si>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</si>
  <si>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</si>
  <si>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</si>
  <si>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</si>
  <si>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</si>
  <si>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</si>
  <si>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</si>
  <si>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</si>
  <si>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</si>
  <si>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</si>
  <si>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</si>
  <si>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</si>
  <si>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</si>
  <si>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</si>
  <si>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</si>
  <si>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</si>
  <si>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</si>
  <si>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</si>
  <si>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</si>
  <si>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</si>
  <si>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</si>
  <si>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</si>
  <si>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</si>
  <si>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</si>
  <si>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</si>
  <si>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</si>
  <si>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</si>
  <si>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</si>
  <si>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</si>
  <si>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</si>
  <si>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</si>
  <si>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</si>
  <si>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</si>
  <si>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</si>
  <si>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</si>
  <si>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</si>
  <si>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</si>
  <si>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</si>
  <si>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</si>
  <si>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</si>
  <si>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</si>
  <si>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</si>
  <si>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</si>
  <si>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</si>
  <si>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</si>
  <si>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</si>
  <si>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</si>
  <si>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</si>
  <si>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</si>
  <si>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</si>
  <si>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</si>
  <si>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</si>
  <si>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</si>
  <si>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</si>
  <si>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</si>
  <si>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</si>
  <si>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</si>
  <si>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</si>
  <si>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</si>
  <si>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</si>
  <si>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</si>
  <si>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</si>
  <si>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</si>
  <si>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</si>
  <si>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</si>
  <si>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</si>
  <si>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</si>
  <si>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</si>
  <si>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</si>
  <si>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</si>
  <si>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</si>
  <si>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</si>
  <si>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</si>
  <si>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</si>
  <si>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</si>
  <si>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</si>
  <si>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</si>
  <si>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</si>
  <si>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</si>
  <si>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</si>
  <si>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</si>
  <si>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</si>
  <si>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</si>
  <si>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</si>
  <si>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</si>
  <si>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</si>
  <si>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</si>
  <si>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</si>
  <si>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</si>
  <si>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</si>
  <si>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</si>
  <si>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</si>
  <si>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</si>
  <si>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</si>
  <si>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</si>
  <si>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</si>
  <si>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</si>
  <si>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</si>
  <si>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</si>
  <si>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</si>
  <si>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</si>
  <si>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</si>
  <si>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</si>
  <si>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</si>
  <si>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</si>
  <si>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</si>
  <si>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</si>
  <si>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</si>
  <si>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</si>
  <si>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</si>
  <si>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</si>
  <si>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</si>
  <si>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</si>
  <si>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</si>
  <si>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</si>
  <si>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</si>
  <si>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</si>
  <si>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</si>
  <si>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</si>
  <si>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</si>
  <si>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</si>
  <si>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</si>
  <si>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</si>
  <si>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</si>
  <si>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</si>
  <si>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</si>
  <si>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</si>
  <si>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</si>
  <si>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</si>
  <si>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</si>
  <si>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</si>
  <si>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</si>
  <si>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</si>
  <si>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</si>
  <si>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</si>
  <si>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</si>
  <si>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</si>
  <si>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</si>
  <si>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</si>
  <si>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</si>
  <si>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</si>
  <si>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</si>
  <si>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</si>
  <si>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</si>
  <si>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</si>
  <si>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</si>
  <si>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</si>
  <si>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</si>
  <si>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</si>
  <si>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</si>
  <si>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</si>
  <si>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</si>
  <si>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</si>
  <si>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</si>
  <si>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</si>
  <si>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</si>
  <si>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</si>
  <si>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</si>
  <si>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</si>
  <si>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</si>
  <si>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</si>
  <si>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</si>
  <si>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</si>
  <si>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</si>
  <si>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</si>
  <si>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</si>
  <si>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</si>
  <si>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</si>
  <si>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</si>
  <si>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</si>
  <si>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</si>
  <si>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</si>
  <si>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</si>
  <si>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</si>
  <si>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</si>
  <si>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</si>
  <si>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</si>
  <si>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</si>
  <si>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</si>
  <si>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</si>
  <si>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</si>
  <si>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</si>
  <si>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</si>
  <si>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</si>
  <si>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</si>
  <si>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</si>
  <si>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</si>
  <si>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</si>
  <si>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</si>
  <si>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</si>
  <si>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</si>
  <si>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</si>
  <si>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</si>
  <si>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</si>
  <si>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</si>
  <si>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</si>
  <si>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</si>
  <si>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</si>
  <si>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</si>
  <si>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</si>
  <si>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</si>
  <si>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</si>
  <si>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</si>
  <si>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</si>
  <si>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</si>
  <si>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</si>
  <si>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</si>
  <si>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</si>
  <si>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</si>
  <si>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</si>
  <si>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</si>
  <si>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</si>
  <si>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</si>
  <si>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</si>
  <si>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</si>
  <si>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</si>
  <si>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</si>
  <si>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</si>
  <si>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</si>
  <si>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</si>
  <si>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</si>
  <si>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</si>
  <si>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</si>
  <si>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</si>
  <si>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</si>
  <si>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</si>
  <si>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</si>
  <si>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</si>
  <si>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</si>
  <si>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</si>
  <si>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</si>
  <si>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</si>
  <si>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</si>
  <si>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</si>
  <si>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</si>
  <si>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</si>
  <si>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</si>
  <si>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</si>
  <si>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</si>
  <si>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</si>
  <si>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</si>
  <si>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</si>
  <si>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</si>
  <si>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</si>
  <si>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</si>
  <si>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</si>
  <si>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</si>
  <si>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</si>
  <si>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</si>
  <si>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</si>
  <si>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</si>
  <si>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</si>
  <si>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</si>
  <si>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</si>
  <si>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</si>
  <si>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</si>
  <si>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</si>
  <si>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</si>
  <si>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</si>
  <si>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</si>
  <si>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</si>
  <si>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</si>
  <si>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</si>
  <si>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</si>
  <si>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</si>
  <si>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</si>
  <si>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</si>
  <si>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</si>
  <si>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</si>
  <si>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</si>
  <si>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</si>
  <si>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</si>
  <si>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</si>
  <si>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</si>
  <si>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</si>
  <si>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</si>
  <si>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</si>
  <si>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</si>
  <si>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</si>
  <si>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</si>
  <si>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</si>
  <si>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</si>
  <si>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</si>
  <si>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</si>
  <si>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</si>
  <si>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</si>
  <si>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</si>
  <si>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</si>
  <si>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</si>
  <si>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</si>
  <si>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</si>
  <si>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</si>
  <si>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</si>
  <si>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</si>
  <si>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</si>
  <si>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</si>
  <si>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</si>
  <si>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</si>
  <si>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</si>
  <si>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</si>
  <si>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</si>
  <si>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</si>
  <si>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</si>
  <si>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</si>
  <si>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</si>
  <si>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</si>
  <si>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</si>
  <si>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</si>
  <si>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</si>
  <si>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</si>
  <si>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</si>
  <si>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</si>
  <si>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</si>
  <si>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</si>
  <si>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</si>
  <si>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</si>
  <si>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</si>
  <si>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</si>
  <si>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</si>
  <si>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</si>
  <si>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</si>
  <si>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</si>
  <si>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</si>
  <si>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</si>
  <si>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</si>
  <si>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</si>
  <si>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</si>
  <si>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</si>
  <si>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</si>
  <si>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</si>
  <si>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</si>
  <si>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</si>
  <si>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</si>
  <si>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</si>
  <si>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</si>
  <si>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</si>
  <si>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</si>
  <si>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</si>
  <si>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</si>
  <si>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</si>
  <si>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</si>
  <si>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</si>
  <si>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</si>
  <si>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</si>
  <si>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</si>
  <si>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</si>
  <si>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</si>
  <si>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</si>
  <si>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</si>
  <si>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</si>
  <si>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</si>
  <si>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</si>
  <si>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</si>
  <si>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</si>
  <si>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</si>
  <si>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</si>
  <si>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</si>
  <si>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</si>
  <si>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</si>
  <si>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</si>
  <si>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</si>
  <si>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</si>
  <si>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</si>
  <si>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</si>
  <si>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</si>
  <si>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</si>
  <si>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</si>
  <si>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</si>
  <si>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</si>
  <si>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</si>
  <si>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</si>
  <si>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</si>
  <si>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</si>
  <si>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</si>
  <si>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</si>
  <si>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</si>
  <si>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</si>
  <si>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</si>
  <si>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</si>
  <si>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</si>
  <si>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</si>
  <si>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</si>
  <si>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</si>
  <si>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</si>
  <si>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</si>
  <si>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</si>
  <si>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</si>
  <si>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</si>
  <si>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</si>
  <si>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</si>
  <si>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</si>
  <si>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</si>
  <si>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</si>
  <si>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</si>
  <si>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</si>
  <si>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</si>
  <si>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</si>
  <si>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</si>
  <si>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</si>
  <si>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</si>
  <si>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</si>
  <si>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</si>
  <si>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</si>
  <si>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</si>
  <si>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</si>
  <si>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</si>
  <si>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</si>
  <si>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</si>
  <si>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</si>
  <si>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</si>
  <si>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</si>
  <si>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</si>
  <si>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</si>
  <si>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</si>
  <si>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</si>
  <si>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</si>
  <si>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</si>
  <si>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</si>
  <si>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</si>
  <si>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</si>
  <si>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</si>
  <si>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</si>
  <si>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</si>
  <si>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</si>
  <si>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</si>
  <si>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</si>
  <si>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</si>
  <si>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</si>
  <si>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</si>
  <si>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</si>
  <si>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</si>
  <si>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</si>
  <si>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</si>
  <si>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</si>
  <si>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</si>
  <si>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</si>
  <si>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</si>
  <si>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</si>
  <si>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</si>
  <si>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</si>
  <si>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</si>
  <si>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</si>
  <si>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</si>
  <si>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</si>
  <si>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</si>
  <si>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</si>
  <si>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</si>
  <si>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</si>
  <si>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</si>
  <si>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</si>
  <si>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</si>
  <si>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</si>
  <si>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</si>
  <si>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</si>
  <si>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</si>
  <si>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</si>
  <si>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</si>
  <si>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</si>
  <si>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</si>
  <si>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</si>
  <si>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</si>
  <si>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</si>
  <si>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</si>
  <si>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</si>
  <si>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</si>
  <si>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</si>
  <si>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</si>
  <si>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</si>
  <si>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</si>
  <si>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</si>
  <si>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</si>
  <si>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</si>
  <si>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</si>
  <si>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</si>
  <si>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</si>
  <si>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</si>
  <si>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</si>
  <si>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</si>
  <si>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</si>
  <si>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</si>
  <si>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</si>
  <si>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</si>
  <si>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</si>
  <si>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</si>
  <si>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</si>
  <si>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</si>
  <si>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</si>
  <si>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</si>
  <si>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</si>
  <si>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</si>
  <si>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</si>
  <si>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</si>
  <si>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</si>
  <si>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</si>
  <si>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</si>
  <si>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</si>
  <si>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</si>
  <si>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</si>
  <si>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</si>
  <si>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</si>
  <si>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</si>
  <si>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</si>
  <si>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</si>
  <si>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</si>
  <si>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</si>
  <si>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</si>
  <si>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</si>
  <si>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</si>
  <si>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</si>
  <si>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</si>
  <si>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</si>
  <si>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</si>
  <si>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</si>
  <si>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</si>
  <si>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</si>
  <si>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</si>
  <si>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</si>
  <si>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</si>
  <si>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</si>
  <si>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</si>
  <si>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</si>
  <si>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</si>
  <si>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</si>
  <si>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</si>
  <si>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</si>
  <si>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</si>
  <si>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</si>
  <si>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</si>
  <si>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</si>
  <si>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</si>
  <si>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</si>
  <si>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</si>
  <si>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</si>
  <si>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</si>
  <si>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</si>
  <si>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</si>
  <si>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</si>
  <si>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</si>
  <si>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</si>
  <si>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</si>
  <si>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</si>
  <si>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</si>
  <si>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</si>
  <si>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</si>
  <si>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</si>
  <si>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</si>
  <si>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</si>
  <si>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</si>
  <si>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</si>
  <si>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</si>
  <si>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</si>
  <si>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</si>
  <si>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</si>
  <si>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</si>
  <si>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</si>
  <si>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</si>
  <si>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</si>
  <si>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</si>
  <si>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</si>
  <si>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</si>
  <si>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</si>
  <si>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</si>
  <si>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</si>
  <si>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</si>
  <si>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</si>
  <si>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</si>
  <si>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</si>
  <si>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</si>
  <si>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</si>
  <si>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</si>
  <si>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</si>
  <si>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</si>
  <si>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</si>
  <si>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</si>
  <si>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</si>
  <si>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</si>
  <si>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</si>
  <si>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</si>
  <si>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</si>
  <si>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</si>
  <si>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</si>
  <si>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</si>
  <si>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</si>
  <si>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</si>
  <si>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</si>
  <si>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</si>
  <si>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</si>
  <si>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</si>
  <si>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</si>
  <si>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</si>
  <si>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</si>
  <si>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</si>
  <si>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</si>
  <si>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</si>
  <si>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</si>
  <si>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</si>
  <si>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</si>
  <si>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</si>
  <si>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</si>
  <si>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</si>
  <si>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</si>
  <si>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</si>
  <si>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</si>
  <si>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</si>
  <si>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</si>
  <si>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</si>
  <si>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</si>
  <si>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</si>
  <si>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</si>
  <si>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</si>
  <si>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</si>
  <si>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</si>
  <si>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</si>
  <si>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</si>
  <si>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</si>
  <si>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</si>
  <si>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</si>
  <si>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</si>
  <si>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</si>
  <si>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</si>
  <si>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</si>
  <si>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</si>
  <si>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</si>
  <si>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</si>
  <si>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</si>
  <si>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</si>
  <si>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</si>
  <si>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</si>
  <si>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</si>
  <si>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</si>
  <si>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</si>
  <si>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</si>
  <si>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</si>
  <si>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</si>
  <si>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</si>
  <si>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</si>
  <si>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</si>
  <si>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</si>
  <si>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</si>
  <si>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</si>
  <si>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</si>
  <si>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</si>
  <si>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</si>
  <si>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</si>
  <si>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</si>
  <si>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</si>
  <si>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</si>
  <si>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</si>
  <si>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</si>
  <si>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</si>
  <si>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</si>
  <si>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</si>
  <si>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</si>
  <si>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</si>
  <si>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</si>
  <si>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</si>
  <si>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</si>
  <si>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</si>
  <si>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</si>
  <si>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</si>
  <si>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</si>
  <si>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</si>
  <si>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</si>
  <si>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</si>
  <si>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</si>
  <si>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</si>
  <si>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</si>
  <si>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</si>
  <si>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</si>
  <si>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</si>
  <si>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</si>
  <si>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</si>
  <si>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</si>
  <si>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</si>
  <si>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</si>
  <si>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</si>
  <si>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</si>
  <si>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</si>
  <si>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</si>
  <si>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</si>
  <si>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</si>
  <si>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</si>
  <si>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</si>
  <si>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</si>
  <si>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</si>
  <si>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</si>
  <si>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</si>
  <si>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</si>
  <si>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</si>
  <si>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</si>
  <si>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</si>
  <si>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</si>
  <si>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</si>
  <si>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</si>
  <si>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</si>
  <si>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</si>
  <si>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</si>
  <si>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</si>
  <si>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</si>
  <si>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</si>
  <si>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</si>
  <si>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</si>
  <si>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</si>
  <si>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</si>
  <si>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</si>
  <si>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</si>
  <si>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</si>
  <si>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</si>
  <si>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</si>
  <si>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</si>
  <si>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</si>
  <si>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</si>
  <si>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</si>
  <si>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</si>
  <si>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</si>
  <si>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</si>
  <si>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</si>
  <si>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</si>
  <si>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</si>
  <si>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</si>
  <si>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</si>
  <si>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</si>
  <si>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</si>
  <si>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</si>
  <si>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</si>
  <si>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</si>
  <si>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</si>
  <si>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</si>
  <si>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</si>
  <si>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</si>
  <si>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</si>
  <si>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</si>
  <si>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</si>
  <si>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</si>
  <si>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</si>
  <si>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</si>
  <si>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</si>
  <si>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</si>
  <si>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</si>
  <si>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</si>
  <si>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</si>
  <si>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</si>
  <si>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</si>
  <si>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</si>
  <si>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</si>
  <si>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</si>
  <si>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</si>
  <si>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</si>
  <si>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</si>
  <si>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</si>
  <si>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</si>
  <si>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</si>
  <si>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</si>
  <si>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</si>
  <si>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</si>
  <si>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</si>
  <si>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</si>
  <si>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</si>
  <si>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</si>
  <si>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</si>
  <si>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</si>
  <si>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</si>
  <si>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</si>
  <si>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</si>
  <si>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</si>
  <si>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</si>
  <si>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</si>
  <si>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</si>
  <si>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</si>
  <si>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</si>
  <si>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</si>
  <si>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</si>
  <si>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</si>
  <si>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</si>
  <si>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</si>
  <si>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</si>
  <si>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</si>
  <si>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</si>
  <si>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</si>
  <si>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</si>
  <si>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</si>
  <si>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</si>
  <si>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</si>
  <si>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</si>
  <si>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</si>
  <si>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</si>
  <si>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</si>
  <si>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</si>
  <si>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</si>
  <si>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</si>
  <si>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</si>
  <si>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</si>
  <si>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</si>
  <si>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</si>
  <si>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</si>
  <si>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</si>
  <si>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</si>
  <si>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</si>
  <si>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</si>
  <si>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</si>
  <si>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</si>
  <si>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</si>
  <si>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</si>
  <si>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</si>
  <si>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</si>
  <si>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</si>
  <si>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</si>
  <si>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</si>
  <si>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</si>
  <si>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</si>
  <si>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</si>
  <si>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</si>
  <si>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</si>
  <si>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</si>
  <si>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</si>
  <si>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</si>
  <si>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</si>
  <si>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</si>
  <si>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</si>
  <si>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</si>
  <si>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</si>
  <si>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</si>
  <si>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</si>
  <si>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</si>
  <si>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</si>
  <si>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</si>
  <si>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</si>
  <si>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</si>
  <si>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</si>
  <si>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</si>
  <si>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</si>
  <si>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</si>
  <si>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</si>
  <si>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</si>
  <si>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</si>
  <si>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</si>
  <si>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</si>
  <si>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</si>
  <si>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</si>
  <si>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</si>
  <si>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</si>
  <si>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</si>
  <si>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</si>
  <si>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</si>
  <si>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</si>
  <si>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</si>
  <si>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</si>
  <si>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</si>
  <si>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</si>
  <si>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</si>
  <si>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</si>
  <si>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</si>
  <si>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</si>
  <si>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</si>
  <si>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</si>
  <si>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</si>
  <si>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</si>
  <si>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</si>
  <si>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</si>
  <si>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</si>
  <si>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</si>
  <si>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</si>
  <si>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</si>
  <si>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</si>
  <si>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</si>
  <si>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</si>
  <si>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</si>
  <si>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</si>
  <si>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</si>
  <si>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</si>
  <si>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</si>
  <si>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</si>
  <si>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</si>
  <si>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</si>
  <si>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</si>
  <si>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</si>
  <si>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</si>
  <si>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</si>
  <si>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</si>
  <si>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</si>
  <si>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</si>
  <si>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</si>
  <si>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</si>
  <si>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</si>
  <si>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</si>
  <si>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</si>
  <si>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</si>
  <si>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</si>
  <si>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</si>
  <si>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</si>
  <si>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</si>
  <si>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</si>
  <si>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</si>
  <si>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</si>
  <si>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</si>
  <si>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</si>
  <si>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</si>
  <si>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</si>
  <si>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</si>
  <si>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</si>
  <si>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</si>
  <si>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</si>
  <si>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</si>
  <si>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</si>
  <si>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</si>
  <si>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</si>
  <si>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</si>
  <si>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</si>
  <si>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</si>
  <si>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</si>
  <si>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</si>
  <si>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</si>
  <si>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</si>
  <si>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</si>
  <si>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</si>
  <si>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</si>
  <si>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</si>
  <si>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</si>
  <si>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</si>
  <si>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</si>
  <si>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</si>
  <si>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</si>
  <si>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</si>
  <si>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</si>
  <si>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</si>
  <si>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</si>
  <si>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</si>
  <si>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</si>
  <si>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</si>
  <si>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</si>
  <si>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</si>
  <si>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</si>
  <si>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</si>
  <si>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</si>
  <si>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</si>
  <si>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</si>
  <si>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</si>
  <si>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</si>
  <si>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</si>
  <si>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</si>
  <si>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</si>
  <si>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</si>
  <si>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</si>
  <si>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</si>
  <si>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</si>
  <si>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</si>
  <si>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</si>
  <si>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</si>
  <si>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</si>
  <si>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</si>
  <si>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</si>
  <si>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</si>
  <si>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</si>
  <si>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</si>
  <si>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</si>
  <si>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</si>
  <si>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</si>
  <si>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</si>
  <si>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</si>
  <si>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</si>
  <si>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</si>
  <si>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</si>
  <si>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</si>
  <si>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</si>
  <si>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</si>
  <si>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</si>
  <si>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</si>
  <si>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</si>
  <si>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</si>
  <si>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</si>
  <si>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</si>
  <si>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</si>
  <si>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</si>
  <si>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</si>
  <si>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</si>
  <si>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</si>
  <si>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</si>
  <si>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</si>
  <si>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</si>
  <si>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</si>
  <si>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</si>
  <si>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</si>
  <si>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</si>
  <si>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</si>
  <si>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</si>
  <si>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</si>
  <si>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</si>
  <si>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</si>
  <si>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</si>
  <si>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</si>
  <si>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</si>
  <si>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</si>
  <si>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</si>
  <si>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</si>
  <si>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</si>
  <si>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</si>
  <si>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</si>
  <si>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</si>
  <si>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</si>
  <si>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</si>
  <si>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</si>
  <si>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</si>
  <si>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</si>
  <si>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</si>
  <si>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</si>
  <si>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</si>
  <si>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</si>
  <si>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</si>
  <si>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</si>
  <si>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</si>
  <si>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</si>
  <si>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</si>
  <si>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</si>
  <si>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</si>
  <si>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</si>
  <si>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</si>
  <si>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</si>
  <si>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</si>
  <si>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</si>
  <si>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</si>
  <si>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</si>
  <si>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</si>
  <si>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</si>
  <si>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</si>
  <si>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</si>
  <si>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</si>
  <si>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</si>
  <si>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</si>
  <si>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</si>
  <si>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</si>
  <si>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</si>
  <si>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</si>
  <si>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</si>
  <si>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</si>
  <si>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</si>
  <si>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</si>
  <si>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</si>
  <si>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</si>
  <si>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</si>
  <si>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</si>
  <si>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</si>
  <si>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</si>
  <si>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</si>
  <si>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</si>
  <si>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</si>
  <si>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</si>
  <si>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</si>
  <si>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</si>
  <si>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</si>
  <si>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</si>
  <si>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</si>
  <si>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</si>
  <si>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</si>
  <si>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</si>
  <si>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</si>
  <si>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</si>
  <si>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</si>
  <si>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</si>
  <si>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</si>
  <si>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</si>
  <si>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</si>
  <si>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</si>
  <si>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</si>
  <si>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</si>
  <si>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</si>
  <si>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</si>
  <si>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</si>
  <si>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</si>
  <si>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</si>
  <si>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</si>
  <si>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</si>
  <si>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</si>
  <si>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</si>
  <si>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</si>
  <si>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</si>
  <si>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</si>
  <si>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</si>
  <si>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</si>
  <si>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</si>
  <si>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</si>
  <si>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</si>
  <si>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</si>
  <si>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</si>
  <si>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</si>
  <si>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</si>
  <si>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</si>
  <si>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</si>
  <si>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</si>
  <si>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</si>
  <si>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</si>
  <si>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</si>
  <si>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</si>
  <si>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</si>
  <si>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</si>
  <si>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</si>
  <si>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</si>
  <si>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</si>
  <si>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</si>
  <si>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</si>
  <si>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</si>
  <si>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</si>
  <si>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</si>
  <si>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</si>
  <si>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</si>
  <si>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</si>
  <si>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</si>
  <si>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</si>
  <si>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</si>
  <si>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</si>
  <si>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</si>
  <si>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</si>
  <si>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</si>
  <si>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</si>
  <si>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</si>
  <si>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</si>
  <si>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</si>
  <si>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</si>
  <si>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</si>
  <si>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</si>
  <si>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</si>
  <si>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</si>
  <si>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</si>
  <si>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</si>
  <si>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</si>
  <si>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</si>
  <si>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</si>
  <si>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</si>
  <si>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</si>
  <si>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</si>
  <si>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</si>
  <si>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</si>
  <si>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</si>
  <si>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</si>
  <si>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</si>
  <si>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</si>
  <si>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</si>
  <si>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</si>
  <si>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</si>
  <si>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</si>
  <si>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</si>
  <si>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</si>
  <si>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</si>
  <si>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</si>
  <si>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</si>
  <si>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</si>
  <si>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</si>
  <si>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</si>
  <si>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</si>
  <si>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</si>
  <si>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</si>
  <si>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</si>
  <si>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</si>
  <si>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</si>
  <si>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</si>
  <si>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</si>
  <si>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</si>
  <si>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</si>
  <si>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</si>
  <si>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</si>
  <si>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</si>
  <si>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</si>
  <si>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</si>
  <si>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</si>
  <si>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</si>
  <si>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</si>
  <si>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</si>
  <si>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</si>
  <si>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</si>
  <si>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</si>
  <si>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</si>
  <si>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</si>
  <si>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</si>
  <si>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</si>
  <si>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</si>
  <si>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</si>
  <si>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</si>
  <si>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</si>
  <si>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</si>
  <si>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</si>
  <si>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</si>
  <si>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</si>
  <si>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</si>
  <si>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</si>
  <si>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</si>
  <si>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</si>
  <si>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</si>
  <si>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</si>
  <si>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</si>
  <si>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</si>
  <si>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</si>
  <si>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</si>
  <si>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</si>
  <si>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</si>
  <si>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</si>
  <si>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</si>
  <si>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</si>
  <si>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</si>
  <si>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</si>
  <si>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</si>
  <si>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</si>
  <si>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</si>
  <si>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</si>
  <si>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</si>
  <si>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</si>
  <si>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</si>
  <si>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</si>
  <si>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</si>
  <si>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</si>
  <si>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</si>
  <si>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</si>
  <si>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</si>
  <si>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</si>
  <si>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</si>
  <si>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</si>
  <si>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</si>
  <si>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</si>
  <si>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</si>
  <si>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</si>
  <si>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</si>
  <si>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</si>
  <si>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</si>
  <si>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</si>
  <si>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</si>
  <si>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</si>
  <si>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</si>
  <si>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</si>
  <si>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</si>
  <si>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</si>
  <si>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</si>
  <si>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</si>
  <si>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</si>
  <si>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</si>
  <si>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</si>
  <si>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</si>
  <si>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</si>
  <si>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</si>
  <si>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</si>
  <si>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</si>
  <si>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</si>
  <si>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</si>
  <si>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</si>
  <si>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</si>
  <si>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</si>
  <si>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</si>
  <si>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</si>
  <si>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</si>
  <si>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</si>
  <si>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</si>
  <si>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</si>
  <si>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</si>
  <si>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</si>
  <si>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</si>
  <si>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</si>
  <si>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</si>
  <si>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</si>
  <si>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</si>
  <si>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</si>
  <si>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</si>
  <si>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</si>
  <si>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</si>
  <si>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</si>
  <si>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</si>
  <si>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</si>
  <si>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</si>
  <si>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</si>
  <si>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</si>
  <si>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</si>
  <si>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</si>
  <si>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</si>
  <si>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</si>
  <si>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</si>
  <si>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</si>
  <si>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</si>
  <si>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</si>
  <si>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</si>
  <si>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</si>
  <si>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</si>
  <si>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</si>
  <si>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</si>
  <si>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</si>
  <si>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</si>
  <si>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</si>
  <si>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</si>
  <si>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</si>
  <si>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</si>
  <si>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</si>
  <si>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</si>
  <si>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</si>
  <si>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</si>
  <si>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</si>
  <si>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</si>
  <si>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</si>
  <si>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</si>
  <si>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</si>
  <si>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</si>
  <si>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</si>
  <si>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</si>
  <si>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</si>
  <si>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</si>
  <si>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</si>
  <si>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</si>
  <si>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</si>
  <si>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</si>
  <si>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</si>
  <si>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</si>
  <si>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</si>
  <si>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</si>
  <si>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</si>
  <si>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</si>
  <si>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</si>
  <si>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</si>
  <si>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</si>
  <si>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</si>
  <si>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</si>
  <si>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</si>
  <si>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</si>
  <si>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</si>
  <si>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</si>
  <si>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</si>
  <si>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</si>
  <si>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</si>
  <si>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</si>
  <si>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</si>
  <si>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</si>
  <si>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</si>
  <si>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</si>
  <si>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</si>
  <si>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</si>
  <si>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</si>
  <si>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</si>
  <si>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</si>
  <si>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</si>
  <si>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</si>
  <si>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</si>
  <si>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</si>
  <si>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</si>
  <si>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</si>
  <si>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</si>
  <si>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</si>
  <si>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</si>
  <si>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</si>
  <si>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</si>
  <si>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</si>
  <si>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</si>
  <si>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</si>
  <si>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</si>
  <si>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</si>
  <si>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</si>
  <si>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</si>
  <si>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</si>
  <si>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</si>
  <si>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</si>
  <si>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</si>
  <si>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</si>
  <si>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</si>
  <si>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</si>
  <si>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</si>
  <si>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</si>
  <si>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</si>
  <si>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</si>
  <si>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</si>
  <si>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</si>
  <si>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</si>
  <si>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</si>
  <si>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</si>
  <si>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</si>
  <si>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</si>
  <si>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</si>
  <si>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</si>
  <si>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</si>
  <si>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</si>
  <si>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</si>
  <si>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</si>
  <si>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</si>
  <si>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</si>
  <si>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</si>
  <si>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</si>
  <si>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</si>
  <si>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</si>
  <si>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</si>
  <si>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</si>
  <si>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</si>
  <si>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</si>
  <si>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</si>
  <si>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</si>
  <si>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</si>
  <si>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</si>
  <si>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</si>
  <si>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</si>
  <si>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</si>
  <si>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</si>
  <si>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</si>
  <si>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</si>
  <si>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</si>
  <si>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</si>
  <si>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</si>
  <si>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</si>
  <si>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</si>
  <si>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</si>
  <si>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</si>
  <si>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</si>
  <si>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</si>
  <si>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</si>
  <si>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</si>
  <si>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</si>
  <si>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</si>
  <si>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</si>
  <si>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</si>
  <si>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</si>
  <si>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</si>
  <si>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</si>
  <si>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</si>
  <si>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</si>
  <si>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</si>
  <si>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</si>
  <si>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</si>
  <si>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</si>
  <si>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</si>
  <si>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</si>
  <si>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</si>
  <si>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</si>
  <si>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</si>
  <si>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</si>
  <si>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</si>
  <si>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</si>
  <si>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</si>
  <si>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</si>
  <si>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</si>
  <si>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</si>
  <si>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</si>
  <si>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</si>
  <si>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</si>
  <si>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</si>
  <si>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</si>
  <si>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</si>
  <si>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</si>
  <si>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</si>
  <si>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</si>
  <si>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</si>
  <si>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</si>
  <si>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</si>
  <si>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</si>
  <si>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</si>
  <si>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</si>
  <si>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</si>
  <si>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</si>
  <si>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</si>
  <si>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</si>
  <si>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</si>
  <si>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</si>
  <si>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</si>
  <si>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</si>
  <si>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</si>
  <si>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</si>
  <si>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</si>
  <si>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</si>
  <si>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</si>
  <si>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</si>
  <si>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</si>
  <si>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</si>
  <si>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</si>
  <si>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</si>
  <si>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</si>
  <si>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</si>
  <si>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</si>
  <si>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</si>
  <si>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</si>
  <si>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</si>
  <si>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</si>
  <si>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</si>
  <si>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</si>
  <si>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</si>
  <si>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</si>
  <si>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</si>
  <si>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</si>
  <si>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</si>
  <si>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</si>
  <si>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</si>
  <si>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</si>
  <si>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</si>
  <si>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</si>
  <si>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</si>
  <si>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</si>
  <si>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</si>
  <si>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</si>
  <si>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</si>
  <si>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</si>
  <si>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</si>
  <si>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</si>
  <si>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</si>
  <si>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</si>
  <si>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</si>
  <si>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</si>
  <si>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</si>
  <si>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</si>
  <si>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</si>
  <si>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</si>
  <si>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</si>
  <si>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</si>
  <si>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</si>
  <si>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</si>
  <si>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</si>
  <si>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</si>
  <si>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</si>
  <si>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</si>
  <si>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</si>
  <si>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</si>
  <si>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</si>
  <si>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</si>
  <si>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</si>
  <si>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</si>
  <si>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</si>
  <si>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</si>
  <si>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</si>
  <si>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</si>
  <si>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</si>
  <si>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</si>
  <si>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</si>
  <si>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</si>
  <si>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</si>
  <si>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</si>
  <si>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</si>
  <si>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</si>
  <si>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</si>
  <si>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</si>
  <si>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</si>
  <si>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</si>
  <si>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</si>
  <si>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</si>
  <si>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</si>
  <si>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</si>
  <si>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</si>
  <si>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</si>
  <si>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</si>
  <si>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</si>
  <si>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</si>
  <si>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</si>
  <si>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</si>
  <si>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</si>
  <si>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</si>
  <si>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</si>
  <si>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</si>
  <si>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</si>
  <si>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</si>
  <si>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</si>
  <si>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</si>
  <si>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</si>
  <si>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</si>
  <si>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</si>
  <si>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</si>
  <si>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</si>
  <si>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</si>
  <si>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</si>
  <si>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</si>
  <si>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</si>
  <si>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</si>
  <si>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</si>
  <si>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</si>
  <si>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</si>
  <si>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</si>
  <si>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</si>
  <si>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</si>
  <si>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</si>
  <si>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</si>
  <si>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</si>
  <si>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</si>
  <si>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</si>
  <si>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</si>
  <si>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</si>
  <si>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</si>
  <si>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</si>
  <si>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</si>
  <si>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</si>
  <si>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</si>
  <si>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</si>
  <si>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</si>
  <si>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</si>
  <si>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</si>
  <si>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</si>
  <si>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</si>
  <si>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</si>
  <si>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</si>
  <si>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</si>
  <si>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</si>
  <si>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</si>
  <si>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</si>
  <si>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</si>
  <si>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</si>
  <si>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</si>
  <si>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</si>
  <si>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</si>
  <si>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</si>
  <si>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</si>
  <si>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</si>
  <si>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</si>
  <si>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</si>
  <si>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</si>
  <si>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</si>
  <si>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</si>
  <si>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</si>
  <si>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</si>
  <si>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</si>
  <si>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</si>
  <si>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</si>
  <si>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</si>
  <si>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</si>
  <si>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</si>
  <si>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</si>
  <si>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</si>
  <si>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</si>
  <si>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</si>
  <si>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</si>
  <si>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</si>
  <si>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</si>
  <si>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</si>
  <si>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</si>
  <si>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</si>
  <si>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</si>
  <si>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</si>
  <si>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</si>
  <si>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</si>
  <si>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</si>
  <si>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</si>
  <si>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</si>
  <si>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</si>
  <si>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</si>
  <si>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</si>
  <si>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</si>
  <si>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</si>
  <si>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</si>
  <si>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</si>
  <si>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</si>
  <si>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</si>
  <si>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</si>
  <si>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</si>
  <si>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</si>
  <si>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</si>
  <si>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</si>
  <si>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</si>
  <si>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</si>
  <si>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</si>
  <si>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</si>
  <si>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</si>
  <si>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</si>
  <si>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</si>
  <si>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</si>
  <si>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</si>
  <si>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</si>
  <si>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</si>
  <si>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</si>
  <si>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</si>
  <si>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</si>
  <si>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</si>
  <si>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</si>
  <si>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</si>
  <si>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</si>
  <si>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</si>
  <si>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</si>
  <si>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</si>
  <si>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</si>
  <si>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</si>
  <si>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</si>
  <si>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</si>
  <si>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</si>
  <si>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</si>
  <si>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</si>
  <si>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</si>
  <si>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</si>
  <si>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</si>
  <si>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</si>
  <si>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</si>
  <si>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</si>
  <si>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</si>
  <si>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</si>
  <si>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</si>
  <si>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</si>
  <si>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</si>
  <si>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</si>
  <si>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</si>
  <si>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</si>
  <si>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</si>
  <si>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</si>
  <si>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</si>
  <si>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</si>
  <si>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</si>
  <si>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</si>
  <si>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</si>
  <si>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</si>
  <si>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</si>
  <si>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</si>
  <si>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</si>
  <si>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</si>
  <si>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</si>
  <si>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</si>
  <si>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</si>
  <si>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</si>
  <si>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</si>
  <si>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</si>
  <si>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</si>
  <si>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</si>
  <si>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</si>
  <si>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</si>
  <si>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</si>
  <si>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</si>
  <si>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</si>
  <si>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</si>
  <si>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</si>
  <si>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</si>
  <si>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</si>
  <si>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</si>
  <si>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</si>
  <si>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</si>
  <si>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</si>
  <si>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</si>
  <si>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</si>
  <si>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</si>
  <si>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</si>
  <si>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</si>
  <si>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</si>
  <si>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</si>
  <si>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</si>
  <si>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</si>
  <si>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</si>
  <si>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</si>
  <si>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</si>
  <si>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</si>
  <si>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</si>
  <si>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</si>
  <si>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</si>
  <si>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</si>
  <si>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</si>
  <si>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</si>
  <si>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</si>
  <si>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</si>
  <si>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</si>
  <si>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</si>
  <si>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</si>
  <si>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</si>
  <si>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</si>
  <si>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</si>
  <si>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</si>
  <si>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</si>
  <si>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</si>
  <si>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</si>
  <si>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</si>
  <si>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</si>
  <si>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</si>
  <si>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</si>
  <si>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</si>
  <si>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</si>
  <si>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</si>
  <si>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</si>
  <si>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</si>
  <si>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</si>
  <si>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</si>
  <si>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</si>
  <si>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</si>
  <si>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</si>
  <si>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</si>
  <si>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</si>
  <si>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</si>
  <si>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</si>
  <si>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</si>
  <si>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</si>
  <si>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</si>
  <si>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</si>
  <si>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</si>
  <si>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</si>
  <si>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</si>
  <si>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</si>
  <si>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</si>
  <si>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</si>
  <si>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</si>
  <si>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</si>
  <si>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</si>
  <si>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</si>
  <si>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</si>
  <si>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</si>
  <si>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</si>
  <si>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</si>
  <si>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</si>
  <si>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</si>
  <si>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</si>
  <si>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</si>
  <si>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</si>
  <si>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</si>
  <si>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</si>
  <si>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</si>
  <si>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</si>
  <si>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</si>
  <si>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</si>
  <si>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</si>
  <si>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</si>
  <si>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</si>
  <si>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</si>
  <si>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</si>
  <si>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</si>
  <si>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</si>
  <si>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</si>
  <si>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</si>
  <si>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</si>
  <si>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</si>
  <si>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</si>
  <si>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</si>
  <si>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</si>
  <si>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</si>
  <si>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</si>
  <si>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</si>
  <si>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</si>
  <si>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</si>
  <si>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</si>
  <si>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</si>
  <si>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</si>
  <si>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</si>
  <si>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</si>
  <si>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</si>
  <si>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</si>
  <si>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</si>
  <si>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</si>
  <si>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</si>
  <si>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</si>
  <si>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</si>
  <si>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</si>
  <si>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</si>
  <si>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</si>
  <si>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</si>
  <si>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</si>
  <si>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</si>
  <si>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</si>
  <si>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</si>
  <si>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</si>
  <si>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</si>
  <si>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</si>
  <si>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</si>
  <si>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</si>
  <si>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</si>
  <si>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</si>
  <si>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</si>
  <si>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</si>
  <si>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</si>
  <si>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</si>
  <si>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</si>
  <si>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</si>
  <si>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</si>
  <si>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</si>
  <si>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</si>
  <si>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</si>
  <si>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</si>
  <si>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</si>
  <si>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</si>
  <si>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</si>
  <si>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</si>
  <si>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</si>
  <si>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</si>
  <si>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</si>
  <si>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</si>
  <si>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</si>
  <si>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</si>
  <si>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</si>
  <si>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</si>
  <si>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</si>
  <si>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</si>
  <si>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</si>
  <si>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</si>
  <si>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</si>
  <si>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</si>
  <si>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</si>
  <si>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</si>
  <si>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</si>
  <si>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</si>
  <si>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</si>
  <si>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</si>
  <si>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</si>
  <si>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</si>
  <si>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</si>
  <si>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</si>
  <si>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</si>
  <si>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</si>
  <si>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</si>
  <si>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</si>
  <si>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</si>
  <si>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</si>
  <si>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</si>
  <si>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</si>
  <si>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</si>
  <si>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</si>
  <si>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</si>
  <si>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</si>
  <si>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</si>
  <si>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</si>
  <si>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</si>
  <si>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</si>
  <si>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</si>
  <si>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</si>
  <si>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</si>
  <si>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</si>
  <si>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</si>
  <si>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</si>
  <si>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</si>
  <si>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</si>
  <si>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</si>
  <si>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</si>
  <si>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</si>
  <si>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</si>
  <si>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</si>
  <si>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</si>
  <si>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</si>
  <si>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</si>
  <si>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</si>
  <si>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</si>
  <si>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</si>
  <si>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</si>
  <si>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</si>
  <si>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</si>
  <si>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</si>
  <si>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</si>
  <si>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</si>
  <si>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</si>
  <si>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</si>
  <si>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</si>
  <si>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</si>
  <si>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</si>
  <si>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</si>
  <si>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</si>
  <si>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</si>
  <si>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</si>
  <si>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</si>
  <si>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</si>
  <si>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</si>
  <si>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</si>
  <si>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</si>
  <si>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</si>
  <si>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</si>
  <si>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</si>
  <si>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</si>
  <si>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</si>
  <si>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</si>
  <si>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</si>
  <si>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</si>
  <si>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</si>
  <si>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</si>
  <si>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</si>
  <si>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</si>
  <si>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</si>
  <si>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</si>
  <si>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</si>
  <si>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</si>
  <si>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</si>
  <si>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</si>
  <si>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</si>
  <si>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</si>
  <si>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</si>
  <si>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</si>
  <si>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</si>
  <si>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</si>
  <si>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</si>
  <si>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</si>
  <si>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</si>
  <si>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</si>
  <si>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</si>
  <si>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</si>
  <si>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</si>
  <si>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</si>
  <si>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</si>
  <si>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</si>
  <si>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</si>
  <si>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</si>
  <si>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</si>
  <si>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</si>
  <si>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</si>
  <si>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</si>
  <si>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</si>
  <si>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</si>
  <si>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</si>
  <si>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</si>
  <si>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</si>
  <si>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</si>
  <si>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</si>
  <si>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</si>
  <si>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</si>
  <si>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</si>
  <si>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</si>
  <si>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</si>
  <si>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</si>
  <si>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</si>
  <si>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</si>
  <si>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</si>
  <si>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</si>
  <si>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</si>
  <si>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</si>
  <si>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</si>
  <si>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</si>
  <si>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</si>
  <si>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</si>
  <si>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</si>
  <si>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</si>
  <si>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</si>
  <si>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</si>
  <si>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</si>
  <si>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</si>
  <si>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</si>
  <si>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</si>
  <si>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</si>
  <si>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</si>
  <si>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</si>
  <si>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</si>
  <si>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</si>
  <si>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</si>
  <si>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</si>
  <si>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</si>
  <si>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</si>
  <si>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</si>
  <si>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</si>
  <si>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</si>
  <si>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</si>
  <si>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</si>
  <si>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</si>
  <si>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</si>
  <si>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</si>
  <si>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</si>
  <si>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</si>
  <si>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</si>
  <si>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</si>
  <si>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</si>
  <si>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</si>
  <si>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</si>
  <si>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</si>
  <si>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</si>
  <si>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</si>
  <si>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</si>
  <si>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</si>
  <si>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</si>
  <si>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</si>
  <si>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</si>
  <si>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</si>
  <si>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</si>
  <si>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</si>
  <si>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</si>
  <si>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</si>
  <si>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</si>
  <si>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</si>
  <si>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</si>
  <si>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</si>
  <si>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</si>
  <si>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</si>
  <si>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</si>
  <si>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</si>
  <si>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</si>
  <si>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</si>
  <si>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</si>
  <si>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</si>
  <si>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</si>
  <si>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</si>
  <si>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</si>
  <si>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</si>
  <si>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</si>
  <si>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</si>
  <si>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</si>
  <si>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</si>
  <si>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</si>
  <si>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</si>
  <si>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</si>
  <si>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</si>
  <si>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</si>
  <si>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</si>
  <si>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</si>
  <si>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</si>
  <si>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</si>
  <si>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</si>
  <si>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</si>
  <si>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</si>
  <si>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</si>
  <si>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</si>
  <si>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</si>
  <si>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</si>
  <si>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</si>
  <si>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</si>
  <si>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</si>
  <si>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</si>
  <si>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</si>
  <si>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</si>
  <si>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</si>
  <si>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</si>
  <si>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</si>
  <si>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</si>
  <si>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</si>
  <si>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</si>
  <si>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</si>
  <si>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</si>
  <si>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</si>
  <si>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</si>
  <si>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</si>
  <si>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</si>
  <si>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</si>
  <si>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</si>
  <si>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</si>
  <si>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</si>
  <si>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</si>
  <si>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</si>
  <si>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</si>
  <si>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</si>
  <si>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</si>
  <si>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</si>
  <si>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</si>
  <si>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</si>
  <si>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</si>
  <si>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</si>
  <si>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</si>
  <si>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</si>
  <si>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</si>
  <si>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</si>
  <si>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</si>
  <si>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</si>
  <si>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</si>
  <si>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</si>
  <si>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</si>
  <si>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</si>
  <si>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</si>
  <si>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</si>
  <si>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</si>
  <si>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</si>
  <si>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</si>
  <si>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</si>
  <si>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</si>
  <si>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</si>
  <si>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</si>
  <si>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</si>
  <si>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</si>
  <si>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</si>
  <si>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</si>
  <si>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</si>
  <si>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</si>
  <si>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</si>
  <si>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</si>
  <si>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</si>
  <si>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</si>
  <si>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</si>
  <si>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</si>
  <si>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</si>
  <si>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</si>
  <si>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</si>
  <si>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</si>
  <si>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</si>
  <si>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</si>
  <si>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</si>
  <si>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</si>
  <si>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</si>
  <si>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</si>
  <si>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</si>
  <si>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</si>
  <si>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</si>
  <si>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</si>
  <si>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</si>
  <si>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</si>
  <si>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</si>
  <si>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</si>
  <si>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</si>
  <si>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</si>
  <si>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</si>
  <si>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</si>
  <si>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</si>
  <si>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</si>
  <si>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</si>
  <si>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</si>
  <si>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</si>
  <si>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</si>
  <si>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</si>
  <si>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</si>
  <si>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</si>
  <si>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</si>
  <si>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</si>
  <si>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</si>
  <si>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</si>
  <si>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</si>
  <si>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</si>
  <si>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</si>
  <si>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</si>
  <si>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</si>
  <si>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</si>
  <si>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</si>
  <si>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</si>
  <si>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</si>
  <si>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</si>
  <si>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</si>
  <si>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</si>
  <si>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</si>
  <si>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</si>
  <si>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</si>
  <si>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</si>
  <si>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</si>
  <si>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</si>
  <si>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</si>
  <si>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</si>
  <si>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</si>
  <si>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</si>
  <si>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</si>
  <si>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</si>
  <si>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</si>
  <si>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</si>
  <si>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</si>
  <si>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</si>
  <si>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</si>
  <si>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</si>
  <si>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</si>
  <si>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</si>
  <si>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</si>
  <si>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</si>
  <si>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</si>
  <si>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</si>
  <si>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</si>
  <si>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</si>
  <si>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</si>
  <si>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</si>
  <si>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</si>
  <si>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</si>
  <si>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</si>
  <si>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</si>
  <si>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</si>
  <si>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</si>
  <si>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</si>
  <si>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</si>
  <si>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</si>
  <si>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</si>
  <si>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</si>
  <si>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</si>
  <si>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</si>
  <si>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</si>
  <si>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</si>
  <si>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</si>
  <si>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</si>
  <si>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</si>
  <si>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</si>
  <si>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</si>
  <si>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</si>
  <si>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</si>
  <si>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</si>
  <si>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</si>
  <si>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</si>
  <si>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</si>
  <si>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</si>
  <si>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</si>
  <si>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</si>
  <si>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</si>
  <si>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</si>
  <si>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</si>
  <si>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</si>
  <si>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</si>
  <si>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</si>
  <si>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</si>
  <si>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</si>
  <si>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</si>
  <si>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</si>
  <si>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</si>
  <si>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</si>
  <si>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</si>
  <si>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</si>
  <si>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</si>
  <si>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</si>
  <si>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</si>
  <si>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</si>
  <si>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</si>
  <si>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</si>
  <si>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</si>
  <si>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</si>
  <si>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</si>
  <si>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</si>
  <si>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</si>
  <si>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</si>
  <si>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</si>
  <si>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</si>
  <si>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</si>
  <si>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</si>
  <si>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</si>
  <si>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</si>
  <si>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</si>
  <si>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</si>
  <si>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</si>
  <si>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</si>
  <si>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</si>
  <si>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</si>
  <si>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</si>
  <si>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</si>
  <si>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</si>
  <si>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</si>
  <si>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</si>
  <si>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</si>
  <si>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</si>
  <si>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</si>
  <si>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</si>
  <si>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</si>
  <si>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</si>
  <si>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</si>
  <si>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</si>
  <si>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</si>
  <si>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</si>
  <si>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</si>
  <si>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</si>
  <si>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</si>
  <si>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</si>
  <si>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</si>
  <si>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</si>
  <si>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</si>
  <si>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</si>
  <si>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</si>
  <si>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</si>
  <si>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</si>
  <si>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</si>
  <si>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</si>
  <si>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</si>
  <si>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</si>
  <si>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</si>
  <si>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</si>
  <si>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</si>
  <si>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</si>
  <si>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</si>
  <si>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</si>
  <si>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</si>
  <si>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</si>
  <si>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</si>
  <si>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</si>
  <si>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</si>
  <si>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</si>
  <si>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</si>
  <si>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</si>
  <si>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</si>
  <si>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</si>
  <si>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</si>
  <si>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</si>
  <si>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</si>
  <si>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</si>
  <si>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</si>
  <si>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</si>
  <si>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</si>
  <si>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</si>
  <si>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</si>
  <si>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</si>
  <si>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</si>
  <si>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</si>
  <si>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</si>
  <si>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</si>
  <si>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</si>
  <si>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</si>
  <si>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</si>
  <si>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</si>
  <si>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</si>
  <si>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</si>
  <si>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</si>
  <si>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</si>
  <si>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</si>
  <si>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</si>
  <si>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</si>
  <si>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</si>
  <si>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</si>
  <si>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</si>
  <si>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</si>
  <si>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</si>
  <si>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</si>
  <si>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</si>
  <si>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</si>
  <si>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</si>
  <si>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</si>
  <si>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</si>
  <si>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</si>
  <si>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</si>
  <si>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</si>
  <si>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</si>
  <si>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</si>
  <si>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</si>
  <si>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</si>
  <si>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</si>
  <si>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</si>
  <si>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</si>
  <si>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</si>
  <si>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</si>
  <si>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</si>
  <si>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</si>
  <si>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</si>
  <si>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</si>
  <si>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</si>
  <si>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</si>
  <si>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</si>
  <si>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</si>
  <si>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</si>
  <si>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</si>
  <si>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</si>
  <si>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</si>
  <si>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</si>
  <si>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</si>
  <si>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</si>
  <si>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</si>
  <si>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</si>
  <si>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</si>
  <si>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</si>
  <si>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</si>
  <si>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</si>
  <si>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</si>
  <si>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</si>
  <si>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</si>
  <si>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</si>
  <si>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</si>
  <si>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</si>
  <si>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</si>
  <si>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</si>
  <si>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</si>
  <si>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</si>
  <si>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</si>
  <si>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</si>
  <si>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</si>
  <si>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</si>
  <si>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</si>
  <si>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</si>
  <si>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</si>
  <si>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</si>
  <si>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</si>
  <si>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</si>
  <si>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</si>
  <si>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</si>
  <si>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</si>
  <si>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</si>
  <si>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</si>
  <si>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</si>
  <si>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</si>
  <si>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</si>
  <si>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</si>
  <si>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</si>
  <si>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</si>
  <si>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</si>
  <si>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</si>
  <si>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</si>
  <si>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</si>
  <si>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</si>
  <si>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</si>
  <si>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</si>
  <si>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</si>
  <si>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</si>
  <si>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</si>
  <si>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</si>
  <si>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</si>
  <si>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</si>
  <si>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</si>
  <si>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</si>
  <si>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</si>
  <si>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</si>
  <si>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</si>
  <si>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</si>
  <si>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</si>
  <si>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</si>
  <si>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</si>
  <si>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</si>
  <si>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</si>
  <si>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</si>
  <si>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</si>
  <si>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</si>
  <si>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</si>
  <si>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</si>
  <si>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</si>
  <si>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</si>
  <si>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</si>
  <si>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</si>
  <si>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</si>
  <si>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</si>
  <si>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</si>
  <si>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</si>
  <si>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</si>
  <si>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</si>
  <si>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</si>
  <si>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</si>
  <si>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</si>
  <si>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</si>
  <si>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</si>
  <si>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</si>
  <si>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</si>
  <si>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</si>
  <si>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</si>
  <si>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</si>
  <si>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</si>
  <si>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</si>
  <si>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</si>
  <si>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</si>
  <si>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</si>
  <si>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</si>
  <si>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</si>
  <si>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</si>
  <si>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</si>
  <si>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</si>
  <si>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</si>
  <si>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</si>
  <si>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</si>
  <si>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</si>
  <si>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</si>
  <si>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</si>
  <si>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</si>
  <si>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</si>
  <si>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</si>
  <si>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</si>
  <si>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</si>
  <si>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</si>
  <si>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</si>
  <si>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</si>
  <si>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</si>
  <si>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</si>
  <si>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</si>
  <si>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</si>
  <si>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</si>
  <si>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</si>
  <si>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</si>
  <si>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</si>
  <si>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</si>
  <si>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</si>
  <si>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</si>
  <si>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</si>
  <si>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</si>
  <si>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</si>
  <si>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</si>
  <si>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</si>
  <si>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</si>
  <si>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</si>
  <si>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</si>
  <si>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</si>
  <si>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</si>
  <si>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</si>
  <si>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</si>
  <si>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</si>
  <si>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</si>
  <si>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</si>
  <si>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</si>
  <si>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</si>
  <si>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</si>
  <si>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</si>
  <si>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</si>
  <si>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</si>
  <si>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</si>
  <si>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</si>
  <si>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</si>
  <si>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</si>
  <si>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</si>
  <si>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</si>
  <si>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</si>
  <si>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</si>
  <si>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</si>
  <si>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</si>
  <si>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</si>
  <si>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</si>
  <si>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</si>
  <si>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</si>
  <si>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</si>
  <si>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</si>
  <si>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</si>
  <si>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</si>
  <si>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</si>
  <si>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</si>
  <si>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</si>
  <si>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</si>
  <si>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</si>
  <si>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</si>
  <si>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</si>
  <si>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</si>
  <si>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</si>
  <si>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</si>
  <si>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</si>
  <si>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</si>
  <si>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</si>
  <si>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</si>
  <si>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</si>
  <si>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</si>
  <si>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</si>
  <si>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</si>
  <si>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</si>
  <si>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</si>
  <si>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</si>
  <si>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</si>
  <si>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</si>
  <si>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</si>
  <si>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</si>
  <si>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</si>
  <si>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</si>
  <si>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</si>
  <si>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</si>
  <si>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</si>
  <si>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</si>
  <si>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</si>
  <si>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</si>
  <si>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</si>
  <si>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</si>
  <si>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</si>
  <si>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</si>
  <si>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</si>
  <si>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</si>
  <si>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</si>
  <si>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</si>
  <si>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</si>
  <si>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</si>
  <si>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</si>
  <si>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</si>
  <si>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</si>
  <si>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</si>
  <si>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</si>
  <si>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</si>
  <si>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</si>
  <si>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</si>
  <si>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</si>
  <si>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</si>
  <si>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</si>
  <si>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</si>
  <si>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</si>
  <si>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</si>
  <si>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</si>
  <si>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</si>
  <si>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</si>
  <si>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</si>
  <si>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</si>
  <si>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</si>
  <si>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</si>
  <si>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</si>
  <si>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</si>
  <si>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</si>
  <si>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</si>
  <si>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</si>
  <si>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</si>
  <si>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</si>
  <si>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</si>
  <si>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</si>
  <si>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</si>
  <si>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</si>
  <si>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</si>
  <si>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</si>
  <si>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</si>
  <si>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</si>
  <si>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</si>
  <si>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</si>
  <si>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</si>
  <si>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</si>
  <si>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</si>
  <si>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</si>
  <si>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</si>
  <si>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</si>
  <si>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</si>
  <si>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</si>
  <si>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</si>
  <si>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</si>
  <si>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</si>
  <si>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</si>
  <si>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</si>
  <si>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</si>
  <si>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</si>
  <si>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</si>
  <si>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</si>
  <si>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</si>
  <si>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</si>
  <si>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</si>
  <si>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</si>
  <si>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</si>
  <si>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</si>
  <si>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</si>
  <si>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</si>
  <si>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</si>
  <si>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</si>
  <si>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</si>
  <si>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</si>
  <si>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</si>
  <si>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</si>
  <si>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</si>
  <si>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</si>
  <si>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</si>
  <si>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</si>
  <si>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</si>
  <si>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</si>
  <si>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</si>
  <si>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</si>
  <si>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</si>
  <si>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</si>
  <si>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</si>
  <si>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</si>
  <si>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</si>
  <si>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</si>
  <si>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</si>
  <si>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</si>
  <si>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</si>
  <si>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</si>
  <si>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</si>
  <si>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</si>
  <si>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</si>
  <si>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</si>
  <si>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</si>
  <si>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</si>
  <si>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</si>
  <si>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</si>
  <si>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</si>
  <si>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</si>
  <si>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</si>
  <si>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</si>
  <si>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</si>
  <si>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</si>
  <si>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</si>
  <si>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</si>
  <si>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</si>
  <si>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</si>
  <si>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</si>
  <si>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</si>
  <si>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</si>
  <si>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</si>
  <si>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</si>
  <si>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</si>
  <si>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</si>
  <si>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</si>
  <si>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</si>
  <si>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</si>
  <si>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</si>
  <si>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</si>
  <si>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</si>
  <si>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</si>
  <si>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</si>
  <si>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</si>
  <si>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</si>
  <si>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</si>
  <si>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</si>
  <si>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</si>
  <si>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</si>
  <si>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</si>
  <si>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</si>
  <si>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</si>
  <si>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</si>
  <si>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</si>
  <si>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</si>
  <si>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</si>
  <si>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</si>
  <si>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</si>
  <si>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</si>
  <si>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</si>
  <si>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</si>
  <si>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</si>
  <si>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</si>
  <si>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</si>
  <si>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</si>
  <si>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</si>
  <si>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</si>
  <si>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</si>
  <si>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</si>
  <si>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</si>
  <si>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</si>
  <si>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</si>
  <si>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</si>
  <si>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</si>
  <si>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</si>
  <si>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</si>
  <si>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</si>
  <si>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</si>
  <si>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</si>
  <si>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</si>
  <si>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</si>
  <si>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</si>
  <si>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</si>
  <si>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</si>
  <si>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</si>
  <si>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</si>
  <si>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</si>
  <si>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</si>
  <si>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</si>
  <si>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</si>
  <si>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</si>
  <si>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</si>
  <si>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</si>
  <si>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</si>
  <si>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</si>
  <si>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</si>
  <si>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</si>
  <si>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</si>
  <si>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</si>
  <si>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</si>
  <si>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</si>
  <si>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</si>
  <si>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</si>
  <si>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</si>
  <si>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</si>
  <si>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</si>
  <si>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</si>
  <si>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</si>
  <si>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</si>
  <si>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</si>
  <si>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</si>
  <si>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</si>
  <si>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</si>
  <si>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</si>
  <si>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</si>
  <si>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</si>
  <si>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</si>
  <si>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</si>
  <si>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</si>
  <si>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</si>
  <si>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</si>
  <si>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</si>
  <si>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</si>
  <si>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</si>
  <si>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</si>
  <si>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</si>
  <si>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</si>
  <si>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</si>
  <si>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</si>
  <si>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</si>
  <si>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</si>
  <si>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</si>
  <si>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</si>
  <si>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</si>
  <si>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</si>
  <si>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</si>
  <si>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MLJI</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</si>
  <si>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</si>
  <si>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</si>
  <si>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</si>
  <si>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</si>
  <si>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</si>
  <si>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</si>
  <si>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</si>
  <si>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</si>
  <si>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</si>
  <si>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</si>
  <si>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PCM-20251124-00001373</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</si>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</sst>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322.75541354166489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45985.703839467591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45985.703839467591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45985.703839467591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45985.703839467591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45985.703839467591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45985.703839467591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45985.703839467591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45985.703839467591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45985.703839467591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45985.703839467591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45985.703839467591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45985.703839467591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45985.703839467591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45985.703839467591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45985.703839467591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45985.703839467591</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45985.703839467591</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160.70400150462956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1.3164204861095641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45985.703839467591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45985.703839467591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45985.703839467591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45985.703839467591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45985.703839467591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45985.703839467591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45985.703839467591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45985.703839467591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45985.703839467591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45985.703839467591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45985.703839467591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45985.703839467591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45985.703839467591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45985.703839467591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45985.703839467591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45985.703839467591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45985.703839467591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45985.703839467591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45985.703839467591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45985.703839467591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45985.703839467591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45985.703839467591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45985.703839467591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45985.703839467591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45985.703839467591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45985.703839467591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45985.703839467591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45985.703839467591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45985.703839467591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45985.703839467591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45985.703839467591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45985.703839467591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45985.703839467591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45985.703839467591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45985.703839467591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45985.703839467591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45985.703839467591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45985.703839467591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45985.703839467591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45985.703839467591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45985.703839467591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45985.703839467591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45985.703839467591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45985.703839467591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45985.703839467591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45985.703839467591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45985.703839467591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45985.703839467591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45985.703839467591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45985.703839467591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45985.703839467591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45985.703839467591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45985.703839467591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45985.703839467591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45985.703839467591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45985.703839467591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45985.703839467591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45985.703839467591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45985.703839467591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45985.703839467591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45985.703839467591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45985.703839467591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45985.703839467591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45985.703839467591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45985.703839467591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45985.703839467591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45985.703839467591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45985.703839467591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45985.703839467591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45985.703839467591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45985.703839467591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45985.703839467591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45985.703839467591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45985.703839467591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45985.703839467591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45985.703839467591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45985.703839467591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45985.703839467591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45985.703839467591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45985.703839467591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45985.703839467591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45985.703839467591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45985.703839467591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45985.703839467591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45985.703839467591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45985.703839467591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45985.703839467591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45985.703839467591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45985.703839467591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45985.703839467591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45985.703839467591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45985.703839467591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45985.703839467591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45985.703839467591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45985.703839467591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45985.703839467591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45985.703839467591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45985.703839467591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45985.703839467591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45985.703839467591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45985.703839467591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45985.703839467591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45985.703839467591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45985.703839467591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45985.703839467591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45985.703839467591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45985.703839467591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45985.703839467591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45985.703839467591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45985.703839467591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45985.703839467591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45985.703839467591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45985.703839467591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45985.703839467591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45985.703839467591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45985.703839467591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45985.703839467591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45985.703839467591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45985.703839467591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45985.703839467591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45985.703839467591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45985.703839467591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45985.703839467591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45985.703839467591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45985.703839467591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45985.703839467591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45985.703839467591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45985.703839467591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45985.703839467591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45985.703839467591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45985.703839467591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45985.703839467591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45985.703839467591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45985.703839467591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45985.703839467591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45985.703839467591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45985.703839467591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45985.703839467591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45985.703839467591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45985.703839467591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45985.703839467591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45985.703839467591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45985.703839467591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45985.703839467591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45985.703839467591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45985.703839467591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45985.703839467591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45985.703839467591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45985.703839467591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45985.703839467591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45985.703839467591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45985.703839467591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45985.703839467591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45985.703839467591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45985.703839467591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45985.703839467591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45985.703839467591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45985.703839467591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45985.703839467591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45985.703839467591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45985.703839467591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45985.703839467591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45985.703839467591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45985.703839467591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45985.703839467591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45985.703839467591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45985.703839467591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45985.703839467591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45985.703839467591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45985.703839467591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45985.703839467591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45985.703839467591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45985.703839467591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45985.703839467591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45985.703839467591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45985.703839467591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45985.703839467591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45985.703839467591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45985.703839467591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45985.703839467591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45985.703839467591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45985.703839467591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45985.703839467591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45985.703839467591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45985.703839467591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45985.703839467591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45985.703839467591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45985.703839467591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45985.703839467591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45985.703839467591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45985.703839467591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45985.703839467591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45985.703839467591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45985.703839467591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45985.703839467591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45985.703839467591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45985.703839467591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45985.703839467591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45985.703839467591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45985.703839467591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45985.703839467591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45985.703839467591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45985.703839467591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45985.703839467591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45985.703839467591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45985.703839467591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45985.703839467591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45985.703839467591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45985.703839467591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45985.703839467591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45985.703839467591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45985.703839467591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45985.703839467591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45985.703839467591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45985.703839467591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45985.703839467591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45985.703839467591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45985.703839467591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45985.703839467591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45985.703839467591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45985.703839467591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45985.703839467591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45985.703839467591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45985.703839467591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45985.703839467591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45985.703839467591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45985.703839467591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45985.703839467591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45985.703839467591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45985.703839467591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45985.703839467591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45985.703839467591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45985.703839467591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45985.703839467591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45985.703839467591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45985.703839467591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45985.703839467591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45985.703839467591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45985.703839467591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45985.703839467591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45985.703839467591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45985.703839467591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45985.703839467591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45985.703839467591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45985.703839467591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45985.703839467591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45985.703839467591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45985.703839467591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45985.703839467591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45985.703839467591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45985.703839467591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45985.703839467591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45985.703839467591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45985.703839467591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45985.703839467591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45985.703839467591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45985.703839467591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45985.703839467591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45985.703839467591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45985.703839467591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45985.703839467591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45985.703839467591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45985.703839467591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45985.703839467591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45985.703839467591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45985.703839467591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45985.703839467591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45985.703839467591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45985.703839467591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45985.703839467591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45985.703839467591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45985.703839467591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45985.703839467591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45985.703839467591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45985.703839467591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45985.703839467591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45985.703839467591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45985.703839467591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45985.703839467591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45985.703839467591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45985.703839467591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45985.703839467591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45985.703839467591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45985.703839467591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45985.703839467591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45985.703839467591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45985.703839467591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45985.703839467591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45985.703839467591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45985.703839467591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45985.703839467591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45985.703839467591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45985.703839467591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45985.703839467591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45985.703839467591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45985.703839467591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45985.703839467591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45985.703839467591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45985.703839467591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45985.703839467591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45985.703839467591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45985.703839467591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45985.703839467591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45985.703839467591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45985.703839467591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45985.703839467591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45985.703839467591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45985.703839467591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45985.703839467591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45985.703839467591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45985.703839467591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45985.703839467591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45985.703839467591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45985.703839467591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45985.703839467591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45985.703839467591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45985.703839467591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45985.703839467591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45985.703839467591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45985.703839467591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45985.703839467591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45985.703839467591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45985.703839467591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45985.703839467591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45985.703839467591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45985.703839467591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45985.703839467591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45985.703839467591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45985.703839467591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45985.703839467591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45985.703839467591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45985.703839467591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45985.703839467591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45985.703839467591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45985.703839467591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45985.703839467591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45985.703839467591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45985.703839467591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45985.703839467591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45985.703839467591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45985.703839467591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45985.703839467591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45985.703839467591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45985.703839467591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45985.703839467591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45985.703839467591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45985.703839467591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45985.703839467591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45985.703839467591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45985.703839467591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45985.703839467591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45985.703839467591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45985.703839467591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45985.703839467591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45985.703839467591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45985.703839467591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45985.703839467591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45985.703839467591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45985.703839467591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45985.703839467591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45985.703839467591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45985.703839467591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45985.703839467591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45985.703839467591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45985.703839467591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45985.703839467591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45985.703839467591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45985.703839467591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45985.703839467591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45985.703839467591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45985.703839467591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45985.703839467591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45985.703839467591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45985.703839467591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45985.703839467591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45985.703839467591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45985.703839467591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45985.703839467591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45985.703839467591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45985.703839467591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45985.703839467591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45985.703839467591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45985.703839467591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45985.703839467591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45985.703839467591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45985.703839467591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45985.703839467591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45985.703839467591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45985.703839467591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45985.703839467591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45985.703839467591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45985.703839467591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45985.703839467591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45985.703839467591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45985.703839467591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45985.703839467591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45985.703839467591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45985.703839467591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45985.703839467591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45985.703839467591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45985.703839467591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45985.703839467591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45985.703839467591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45985.703839467591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45985.703839467591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45985.703839467591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45985.703839467591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45985.703839467591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45985.703839467591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45985.703839467591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45985.703839467591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45985.703839467591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45985.703839467591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45985.703839467591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45985.703839467591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45985.703839467591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45985.703839467591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45985.703839467591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45985.703839467591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45985.703839467591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45985.703839467591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45985.703839467591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45985.703839467591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45985.703839467591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45985.703839467591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45985.703839467591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45985.703839467591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45985.703839467591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45985.703839467591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45985.703839467591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45985.703839467591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45985.703839467591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45985.703839467591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45985.703839467591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45985.703839467591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45985.703839467591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45985.703839467591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45985.703839467591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45985.703839467591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45985.703839467591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45985.703839467591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45985.703839467591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45985.703839467591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45985.703839467591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45985.703839467591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45985.703839467591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45985.703839467591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45985.703839467591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45985.703839467591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45985.703839467591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45985.703839467591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45985.703839467591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45985.703839467591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45985.703839467591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45985.703839467591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45985.703839467591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45985.703839467591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45985.703839467591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45985.703839467591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45985.703839467591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45985.703839467591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45985.703839467591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45985.703839467591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45985.703839467591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45985.703839467591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45985.703839467591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45985.703839467591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45985.703839467591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45985.703839467591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45985.703839467591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45985.703839467591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45985.703839467591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45985.703839467591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45985.703839467591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45985.703839467591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45985.703839467591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45985.703839467591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45985.703839467591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45985.703839467591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45985.703839467591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45985.703839467591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45985.703839467591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45985.703839467591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45985.703839467591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45985.703839467591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45985.703839467591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45985.703839467591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45985.703839467591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45985.703839467591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45985.703839467591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45985.703839467591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45985.703839467591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45985.703839467591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45985.703839467591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45985.703839467591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45985.703839467591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45985.703839467591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45985.703839467591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45985.703839467591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45985.703839467591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45985.703839467591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45985.703839467591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45985.703839467591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45985.703839467591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45985.703839467591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45985.703839467591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45985.703839467591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45985.703839467591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45985.703839467591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45985.703839467591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45985.703839467591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45985.703839467591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45985.703839467591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45985.703839467591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45985.703839467591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45985.703839467591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45985.703839467591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45985.703839467591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45985.703839467591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45985.703839467591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45985.703839467591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45985.703839467591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45985.703839467591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45985.703839467591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45985.703839467591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45985.703839467591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45985.703839467591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45985.703839467591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45985.703839467591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45985.703839467591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45985.703839467591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45985.703839467591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45985.703839467591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45985.703839467591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45985.703839467591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45985.703839467591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45985.703839467591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45985.703839467591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45985.703839467591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45985.703839467591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45985.703839467591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45985.703839467591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45985.703839467591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45985.703839467591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45985.703839467591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45985.703839467591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45985.703839467591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45985.703839467591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45985.703839467591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45985.703839467591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45985.703839467591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45985.703839467591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45985.703839467591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45985.703839467591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45985.703839467591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45985.703839467591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45985.703839467591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45985.703839467591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45985.703839467591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45985.703839467591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45985.703839467591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45985.703839467591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45985.703839467591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45985.703839467591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45985.703839467591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45985.703839467591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45985.703839467591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45985.703839467591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45985.703839467591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45985.703839467591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45985.703839467591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45985.703839467591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45985.703839467591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45985.703839467591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45985.703839467591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45985.703839467591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45985.703839467591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45985.703839467591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45985.703839467591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45985.703839467591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45985.703839467591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45985.703839467591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45985.703839467591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45985.703839467591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45985.703839467591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45985.703839467591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45985.703839467591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45985.703839467591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45985.703839467591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45985.703839467591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45985.703839467591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45985.703839467591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45985.703839467591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45985.703839467591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45985.703839467591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45985.703839467591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45985.703839467591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45985.703839467591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45985.703839467591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45985.703839467591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45985.703839467591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45985.703839467591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45985.703839467591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45985.703839467591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45985.703839467591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45985.703839467591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45985.703839467591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45985.703839467591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45985.703839467591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45985.703839467591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45985.703839467591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45985.703839467591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45985.703839467591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45985.703839467591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45985.703839467591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45985.703839467591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45985.703839467591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45985.703839467591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45985.703839467591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45985.703839467591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45985.703839467591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45985.703839467591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45985.703839467591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45985.703839467591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45985.703839467591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45985.703839467591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45985.703839467591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45985.703839467591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45985.703839467591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45985.703839467591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45985.703839467591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45985.703839467591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45985.703839467591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45985.703839467591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45985.703839467591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45985.703839467591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45985.703839467591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45985.703839467591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45985.703839467591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45985.703839467591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45985.703839467591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45985.703839467591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45985.703839467591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45985.703839467591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45985.703839467591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45985.703839467591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45985.703839467591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45985.703839467591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45985.703839467591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45985.703839467591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45985.703839467591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45985.703839467591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45985.703839467591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45985.703839467591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45985.703839467591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45985.703839467591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45985.703839467591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45985.703839467591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45985.703839467591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45985.703839467591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45985.703839467591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45985.703839467591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45985.703839467591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45985.703839467591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45985.703839467591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45985.703839467591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45985.703839467591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45985.703839467591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45985.703839467591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45985.703839467591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45985.703839467591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45985.703839467591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45985.703839467591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45985.703839467591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45985.703839467591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45985.703839467591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45985.703839467591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45985.703839467591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45985.703839467591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45985.703839467591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45985.703839467591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45985.703839467591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45985.703839467591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45985.703839467591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45985.703839467591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45985.703839467591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45985.703839467591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45985.703839467591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45985.703839467591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45985.703839467591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45985.703839467591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45985.703839467591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45985.703839467591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45985.703839467591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45985.703839467591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45985.703839467591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45985.703839467591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45985.703839467591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45985.703839467591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45985.703839467591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45985.703839467591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45985.703839467591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45985.703839467591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45985.703839467591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45985.703839467591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45985.703839467591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45985.703839467591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45985.703839467591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45985.703839467591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45985.703839467591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45985.703839467591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45985.703839467591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45985.703839467591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45985.703839467591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45985.703839467591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45985.703839467591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45985.703839467591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45985.703839467591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45985.703839467591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45985.703839467591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45985.703839467591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45985.703839467591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45985.703839467591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45985.703839467591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45985.703839467591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45985.703839467591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45985.703839467591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45985.703839467591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45985.703839467591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45985.703839467591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45985.703839467591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45985.703839467591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45985.703839467591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45985.703839467591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45985.703839467591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45985.703839467591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45985.703839467591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45985.703839467591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45985.703839467591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45985.703839467591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45985.703839467591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45985.703839467591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45985.703839467591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45985.703839467591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45985.703839467591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45985.703839467591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45985.703839467591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45985.703839467591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45985.703839467591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45985.703839467591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45985.703839467591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45985.703839467591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45985.703839467591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45985.703839467591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45985.703839467591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45985.703839467591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45985.703839467591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45985.703839467591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45985.703839467591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45985.703839467591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45985.703839467591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45985.703839467591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45985.703839467591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45985.703839467591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45985.703839467591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45985.703839467591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45985.703839467591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45985.703839467591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45985.703839467591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45985.703839467591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45985.703839467591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45985.703839467591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45985.703839467591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45985.703839467591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45985.703839467591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45985.703839467591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45985.703839467591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45985.703839467591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45985.703839467591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45985.703839467591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45985.703839467591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45985.703839467591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45985.703839467591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45985.703839467591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45985.703839467591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45985.703839467591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45985.703839467591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45985.703839467591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45985.703839467591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45985.703839467591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45985.703839467591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45985.703839467591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45985.703839467591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45985.703839467591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45985.703839467591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45985.703839467591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45985.703839467591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45985.703839467591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45985.703839467591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45985.703839467591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45985.703839467591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45985.703839467591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45985.703839467591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45985.703839467591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45985.703839467591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45985.703839467591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45985.703839467591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45985.703839467591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45985.703839467591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45985.703839467591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45985.703839467591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45985.703839467591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45985.703839467591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45985.703839467591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45985.703839467591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45985.703839467591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45985.703839467591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45985.703839467591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45985.703839467591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45985.703839467591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45985.703839467591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45985.703839467591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45985.703839467591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45985.703839467591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45985.703839467591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45985.703839467591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45985.703839467591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45985.703839467591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45985.703839467591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45985.703839467591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45985.703839467591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45985.703839467591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45985.703839467591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45985.703839467591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45985.703839467591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45985.703839467591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45985.703839467591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45985.703839467591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45985.703839467591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45985.703839467591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45985.703839467591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45985.703839467591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45985.703839467591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45985.703839467591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45985.703839467591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45985.703839467591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45985.703839467591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45985.703839467591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45985.703839467591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45985.703839467591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45985.703839467591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45985.703839467591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45985.703839467591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45985.703839467591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45985.703839467591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45985.703839467591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45985.703839467591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45985.703839467591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45985.703839467591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45985.703839467591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45985.703839467591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45985.703839467591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45985.703839467591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45985.703839467591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45985.703839467591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45985.703839467591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45985.703839467591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45985.703839467591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45985.703839467591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45985.703839467591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45985.703839467591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45985.703839467591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45985.703839467591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45985.703839467591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45985.703839467591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45985.703839467591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45985.703839467591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45985.703839467591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45985.703839467591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45985.703839467591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45985.703839467591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45985.703839467591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45985.703839467591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45985.703839467591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45985.703839467591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45985.703839467591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45985.703839467591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45985.703839467591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45985.703839467591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45985.703839467591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45985.703839467591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45985.703839467591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45985.703839467591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45985.703839467591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45985.703839467591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45985.703839467591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45985.703839467591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45985.703839467591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45985.703839467591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45985.703839467591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45985.703839467591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45985.703839467591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45985.703839467591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45985.703839467591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45985.703839467591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45985.703839467591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45985.703839467591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45985.703839467591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45985.703839467591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45985.703839467591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45985.703839467591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45985.703839467591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45985.703839467591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45985.703839467591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45985.703839467591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45985.703839467591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45985.703839467591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45985.703839467591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45985.703839467591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45985.703839467591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45985.703839467591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45985.703839467591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45985.703839467591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45985.703839467591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45985.703839467591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45985.703839467591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45985.703839467591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45985.703839467591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45985.703839467591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45985.703839467591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45985.703839467591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45985.703839467591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45985.703839467591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45985.703839467591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45985.703839467591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45985.703839467591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45985.703839467591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45985.703839467591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45985.703839467591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45985.703839467591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45985.703839467591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45985.703839467591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45985.703839467591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45985.703839467591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45985.703839467591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45985.703839467591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45985.703839467591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45985.703839467591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45985.703839467591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45985.703839467591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45985.703839467591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45985.703839467591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45985.703839467591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45985.703839467591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45985.703839467591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45985.703839467591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45985.703839467591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45985.703839467591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45985.703839467591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45985.703839467591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45985.703839467591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45985.703839467591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45985.703839467591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45985.703839467591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45985.703839467591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45985.703839467591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45985.703839467591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45985.703839467591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45985.703839467591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45985.703839467591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45985.703839467591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45985.703839467591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45985.703839467591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45985.703839467591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45985.703839467591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45985.703839467591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45985.703839467591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45985.703839467591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45985.703839467591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45985.703839467591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45985.703839467591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45985.703839467591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45985.703839467591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45985.703839467591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45985.703839467591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45985.703839467591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45985.703839467591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45985.703839467591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45985.703839467591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45985.703839467591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45985.703839467591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45985.703839467591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45985.703839467591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45985.703839467591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45985.703839467591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45985.703839467591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45985.703839467591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45985.703839467591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45985.703839467591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45985.703839467591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45985.703839467591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45985.703839467591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45985.703839467591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45985.703839467591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45985.703839467591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45985.703839467591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45985.703839467591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45985.703839467591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45985.703839467591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45985.703839467591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45985.703839467591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45985.703839467591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45985.703839467591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45985.703839467591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45985.703839467591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45985.703839467591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45985.703839467591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45985.703839467591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45985.703839467591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45985.703839467591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45985.703839467591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45985.703839467591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45985.703839467591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45985.703839467591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45985.703839467591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45985.703839467591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45985.703839467591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45985.703839467591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45985.703839467591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45985.703839467591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45985.703839467591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45985.703839467591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45985.703839467591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45985.703839467591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45985.703839467591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45985.703839467591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45985.703839467591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45985.703839467591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45985.703839467591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45985.703839467591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45985.703839467591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45985.703839467591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45985.703839467591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45985.703839467591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45985.703839467591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45985.703839467591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45985.703839467591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45985.703839467591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45985.703839467591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45985.703839467591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45985.703839467591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45985.703839467591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45985.703839467591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45985.703839467591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45985.703839467591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45985.703839467591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45985.703839467591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45985.703839467591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45985.703839467591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45985.703839467591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45985.703839467591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45985.703839467591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45985.703839467591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45985.703839467591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45985.703839467591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45985.703839467591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45985.703839467591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45985.703839467591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45985.703839467591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45985.703839467591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45985.703839467591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45985.703839467591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45985.703839467591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45985.703839467591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45985.703839467591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45985.703839467591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45985.703839467591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45985.703839467591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45985.703839467591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45985.703839467591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45985.703839467591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45985.703839467591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45985.703839467591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45985.703839467591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45985.703839467591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45985.703839467591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45985.703839467591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45985.703839467591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45985.703839467591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45985.703839467591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45985.703839467591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45985.703839467591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tabSelected="1"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282.22312187499483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1" ca="1" si="0">IFERROR(NOW()-F3,"")</f>
        <v>6.4672800923290197E-2</v>
      </c>
      <c r="H3" s="95">
        <v>45985.630601851852</v>
      </c>
      <c r="I3" s="113" t="str">
        <f>IFERROR(VLOOKUP(D3,DB!A:F,6,0),"")</f>
        <v>SCECO</v>
      </c>
      <c r="J3" s="113" t="str">
        <f>IFERROR(VLOOKUP(D3,DB!A:G,7,0),"")</f>
        <v>Dead</v>
      </c>
      <c r="K3" s="97" t="s">
        <v>39110</v>
      </c>
      <c r="L3" s="91" t="str">
        <f>IFERROR(VLOOKUP(D3,DB!A:I,9,0),"")</f>
        <v>Latis</v>
      </c>
    </row>
    <row r="4" spans="1:16" ht="15" customHeight="1">
      <c r="A4" s="154" t="s">
        <v>39111</v>
      </c>
      <c r="B4" s="113" t="str">
        <f>IFERROR(VLOOKUP(D4,DB!A:K,11,0),"")</f>
        <v>R4</v>
      </c>
      <c r="C4" s="93">
        <v>1</v>
      </c>
      <c r="D4" s="91" t="s">
        <v>37635</v>
      </c>
      <c r="E4" s="94" t="s">
        <v>39021</v>
      </c>
      <c r="F4" s="95"/>
      <c r="G4" s="96">
        <f t="shared" ca="1" si="0"/>
        <v>45985.703839467591</v>
      </c>
      <c r="H4" s="95">
        <v>45985.637858796297</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t="s">
        <v>39113</v>
      </c>
      <c r="E5" s="94"/>
      <c r="F5" s="95"/>
      <c r="G5" s="96">
        <f t="shared" ca="1" si="0"/>
        <v>45985.703839467591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45985.703839467591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45985.703839467591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45985.703839467591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45985.703839467591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45985.703839467591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45985.703839467591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45985.703839467591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45985.703839467591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45985.703839467591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45985.703839467591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45985.703839467591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45985.703839467591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45985.703839467591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45985.703839467591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45985.703839467591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45985.703839467591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45985.703839467591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45985.703839467591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45985.703839467591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45985.703839467591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45985.703839467591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45985.703839467591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45985.703839467591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45985.703839467591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45985.703839467591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45985.703839467591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45985.703839467591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45985.703839467591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45985.703839467591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45985.703839467591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45985.703839467591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45985.703839467591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45985.703839467591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45985.703839467591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45985.703839467591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45985.703839467591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45985.703839467591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45985.703839467591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45985.703839467591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45985.703839467591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45985.703839467591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45985.703839467591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45985.703839467591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45985.703839467591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45985.703839467591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45985.703839467591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45985.703839467591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45985.703839467591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45985.703839467591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45985.703839467591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45985.703839467591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45985.703839467591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45985.703839467591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45985.703839467591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45985.703839467591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45985.703839467591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45985.703839467591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45985.703839467591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45985.703839467591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45985.703839467591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45985.703839467591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45985.703839467591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45985.703839467591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45985.703839467591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45985.703839467591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45985.703839467591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45985.703839467591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45985.703839467591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45985.703839467591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45985.703839467591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45985.703839467591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45985.703839467591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45985.703839467591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45985.703839467591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45985.703839467591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45985.703839467591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45985.703839467591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45985.703839467591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45985.703839467591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45985.703839467591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45985.703839467591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45985.703839467591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45985.703839467591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45985.703839467591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45985.703839467591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45985.703839467591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45985.703839467591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45985.703839467591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45985.703839467591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45985.703839467591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45985.703839467591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45985.703839467591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45985.703839467591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45985.703839467591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45985.703839467591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45985.703839467591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45985.703839467591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45985.703839467591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45985.703839467591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45985.703839467591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45985.703839467591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45985.703839467591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45985.703839467591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45985.703839467591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45985.703839467591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45985.703839467591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45985.703839467591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45985.703839467591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45985.703839467591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45985.703839467591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45985.703839467591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45985.703839467591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45985.703839467591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45985.703839467591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45985.703839467591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45985.703839467591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45985.703839467591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45985.703839467591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45985.703839467591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45985.703839467591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45985.703839467591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45985.703839467591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45985.703839467591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45985.703839467591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45985.703839467591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45985.703839467591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45985.703839467591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45985.703839467591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45985.703839467591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45985.703839467591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45985.703839467591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45985.703839467591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45985.703839467591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45985.703839467591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45985.703839467591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45985.703839467591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45985.703839467591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45985.703839467591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45985.703839467591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45985.703839467591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45985.703839467591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45985.703839467591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45985.703839467591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45985.703839467591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45985.703839467591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45985.703839467591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45985.703839467591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45985.703839467591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45985.703839467591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45985.703839467591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45985.703839467591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45985.703839467591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45985.703839467591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45985.703839467591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45985.703839467591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45985.703839467591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45985.703839467591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45985.703839467591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45985.703839467591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45985.703839467591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45985.703839467591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45985.703839467591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45985.703839467591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45985.703839467591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45985.703839467591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45985.703839467591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45985.703839467591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45985.703839467591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45985.703839467591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45985.703839467591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45985.703839467591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45985.703839467591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45985.703839467591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45985.703839467591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45985.703839467591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45985.703839467591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45985.703839467591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45985.703839467591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45985.703839467591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45985.703839467591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45985.703839467591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45985.703839467591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45985.703839467591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45985.703839467591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45985.703839467591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45985.703839467591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45985.703839467591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45985.703839467591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45985.703839467591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45985.703839467591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45985.703839467591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45985.703839467591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45985.703839467591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45985.703839467591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45985.703839467591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45985.703839467591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45985.703839467591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45985.703839467591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45985.703839467591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45985.703839467591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45985.703839467591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45985.703839467591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45985.703839467591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45985.703839467591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45985.703839467591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45985.703839467591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45985.703839467591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45985.703839467591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45985.703839467591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45985.703839467591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45985.703839467591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45985.703839467591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45985.703839467591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45985.703839467591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45985.703839467591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45985.703839467591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45985.703839467591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45985.703839467591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45985.703839467591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45985.703839467591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45985.703839467591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45985.703839467591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45985.703839467591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45985.703839467591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45985.703839467591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45985.703839467591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45985.703839467591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45985.703839467591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45985.703839467591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45985.703839467591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45985.703839467591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45985.703839467591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45985.703839467591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45985.703839467591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45985.703839467591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45985.703839467591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45985.703839467591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45985.703839467591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45985.703839467591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45985.703839467591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45985.703839467591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45985.703839467591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45985.703839467591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45985.703839467591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45985.703839467591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45985.703839467591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45985.703839467591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45985.703839467591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45985.703839467591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45985.703839467591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45985.703839467591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45985.703839467591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45985.703839467591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45985.703839467591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45985.703839467591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45985.703839467591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45985.703839467591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45985.703839467591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45985.703839467591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45985.703839467591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45985.703839467591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45985.703839467591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45985.703839467591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45985.703839467591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45985.703839467591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45985.703839467591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45985.703839467591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45985.703839467591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45985.703839467591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45985.703839467591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45985.703839467591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45985.703839467591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45985.703839467591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45985.703839467591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45985.703839467591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45985.703839467591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45985.703839467591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45985.703839467591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45985.703839467591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45985.703839467591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45985.703839467591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45985.703839467591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45985.703839467591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45985.703839467591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45985.703839467591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45985.703839467591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45985.703839467591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45985.703839467591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45985.703839467591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45985.703839467591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45985.703839467591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45985.703839467591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45985.703839467591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45985.703839467591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45985.703839467591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45985.703839467591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45985.703839467591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45985.703839467591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45985.703839467591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45985.703839467591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45985.703839467591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45985.703839467591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45985.703839467591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45985.703839467591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45985.703839467591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45985.703839467591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45985.703839467591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45985.703839467591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45985.703839467591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45985.703839467591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45985.703839467591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45985.703839467591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45985.703839467591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45985.703839467591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45985.703839467591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45985.703839467591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45985.703839467591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45985.703839467591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45985.703839467591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45985.703839467591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45985.703839467591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45985.703839467591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45985.703839467591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45985.703839467591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45985.703839467591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45985.703839467591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45985.703839467591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45985.703839467591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45985.703839467591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45985.703839467591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45985.703839467591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45985.703839467591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45985.703839467591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45985.703839467591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45985.703839467591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45985.703839467591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45985.703839467591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45985.703839467591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45985.703839467591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45985.703839467591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45985.703839467591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45985.703839467591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45985.703839467591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45985.703839467591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45985.703839467591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45985.703839467591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45985.703839467591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45985.703839467591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45985.703839467591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45985.703839467591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45985.703839467591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45985.703839467591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45985.703839467591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45985.703839467591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45985.703839467591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45985.703839467591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45985.703839467591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45985.703839467591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45985.703839467591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45985.703839467591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45985.703839467591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45985.703839467591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45985.703839467591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45985.703839467591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45985.703839467591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45985.703839467591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45985.703839467591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45985.703839467591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45985.703839467591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45985.703839467591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45985.703839467591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45985.703839467591</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93.871779282402713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59.514962152774388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37.042728356478619</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4.3305408564774552</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38422</v>
      </c>
      <c r="E6" s="109" t="s">
        <v>39100</v>
      </c>
      <c r="F6" s="109"/>
      <c r="G6" s="111">
        <f ca="1">IFERROR(NOW()-F6,"")</f>
        <v>45985.703839467591</v>
      </c>
      <c r="H6" s="122">
        <v>45985.566388888888</v>
      </c>
      <c r="I6" s="109" t="str">
        <f>IFERROR(VLOOKUP(D6,DB!A:F,6,0),"")</f>
        <v>SCECO</v>
      </c>
      <c r="J6" s="109" t="str">
        <f>IFERROR(VLOOKUP(D6,DB!A:G,7,0),"")</f>
        <v>Good</v>
      </c>
      <c r="K6" s="109" t="s">
        <v>39123</v>
      </c>
      <c r="L6" s="109" t="str">
        <f>IFERROR(VLOOKUP(D6,DB!A:I,9,0),"")</f>
        <v>Latis</v>
      </c>
    </row>
    <row r="7" spans="1:13">
      <c r="A7" s="109" t="s">
        <v>39124</v>
      </c>
      <c r="B7" s="109" t="str">
        <f>IFERROR(VLOOKUP(D7,DB!A:K,11,0),"")</f>
        <v>R5</v>
      </c>
      <c r="C7" s="109">
        <v>1</v>
      </c>
      <c r="D7" s="109" t="s">
        <v>38497</v>
      </c>
      <c r="E7" s="109" t="s">
        <v>39021</v>
      </c>
      <c r="F7" s="122">
        <v>45985.688067129631</v>
      </c>
      <c r="G7" s="111">
        <f ca="1">IFERROR(NOW()-F7,"")</f>
        <v>1.5772337959788274E-2</v>
      </c>
      <c r="H7" s="122">
        <v>45985.682106481479</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s="109"/>
      <c r="E8" s="109"/>
      <c r="F8" s="109"/>
      <c r="G8" s="111">
        <f ca="1">IFERROR(NOW()-F8,"")</f>
        <v>45985.703839467591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45985.703839467591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45985.703839467591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45985.703839467591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45985.703839467591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45985.703839467591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45985.703839467591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45985.703839467591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45985.703839467591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45985.703839467591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45985.703839467591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45985.703839467591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45985.703839467591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45985.703839467591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45985.703839467591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45985.703839467591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45985.703839467591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45985.703839467591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45985.703839467591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45985.703839467591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45985.703839467591</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45985.703839467591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45985.703839467591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45985.703839467591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45985.703839467591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45985.703839467591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45985.703839467591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45985.703839467591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45985.703839467591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45985.703839467591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45985.703839467591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45985.703839467591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45985.703839467591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45985.703839467591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45985.703839467591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45985.703839467591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45985.703839467591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45985.703839467591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45985.703839467591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45985.703839467591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45985.703839467591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45985.703839467591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45985.703839467591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45985.703839467591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45985.703839467591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45985.703839467591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45985.703839467591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45985.703839467591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45985.703839467591</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45985.703839467591</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45985.703839467591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45985.703839467591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45985.703839467591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45985.703839467591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45985.703839467591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45985.703839467591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45985.703839467591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45985.703839467591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45985.703839467591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45985.703839467591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45985.703839467591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45985.703839467591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45985.703839467591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45985.703839467591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45985.703839467591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45985.703839467591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45985.703839467591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45985.703839467591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45985.703839467591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45985.703839467591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45985.703839467591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45985.703839467591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45985.703839467591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45985.703839467591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45985.703839467591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45985.703839467591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45985.703839467591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45985.703839467591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45985.703839467591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45985.703839467591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45985.703839467591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45985.703839467591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45985.703839467591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45985.703839467591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45985.703839467591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45985.703839467591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45985.703839467591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45985.703839467591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45985.703839467591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45985.703839467591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45985.703839467591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45985.703839467591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